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оронцова Ю.В. ПЭО\Прейскурант КДЛ новый\прейскуранты\2025\для сайта\"/>
    </mc:Choice>
  </mc:AlternateContent>
  <bookViews>
    <workbookView xWindow="0" yWindow="0" windowWidth="28800" windowHeight="12135"/>
  </bookViews>
  <sheets>
    <sheet name="РБ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7" i="1" l="1"/>
  <c r="I436" i="1"/>
  <c r="I435" i="1"/>
  <c r="I434" i="1"/>
  <c r="I433" i="1"/>
  <c r="I432" i="1"/>
  <c r="I431" i="1"/>
  <c r="I430" i="1"/>
  <c r="I429" i="1"/>
  <c r="H428" i="1"/>
  <c r="I428" i="1" s="1"/>
  <c r="I427" i="1"/>
  <c r="G427" i="1"/>
  <c r="G428" i="1" s="1"/>
  <c r="G425" i="1"/>
  <c r="I424" i="1"/>
  <c r="G424" i="1"/>
  <c r="F424" i="1"/>
  <c r="F425" i="1" s="1"/>
  <c r="H425" i="1" s="1"/>
  <c r="I425" i="1" s="1"/>
  <c r="I423" i="1"/>
  <c r="G423" i="1"/>
  <c r="F423" i="1"/>
  <c r="I422" i="1"/>
  <c r="G422" i="1"/>
  <c r="F422" i="1" s="1"/>
  <c r="I421" i="1"/>
  <c r="G421" i="1"/>
  <c r="F421" i="1" s="1"/>
  <c r="I420" i="1"/>
  <c r="I417" i="1"/>
  <c r="G417" i="1"/>
  <c r="G418" i="1" s="1"/>
  <c r="H415" i="1"/>
  <c r="I415" i="1" s="1"/>
  <c r="I414" i="1"/>
  <c r="G414" i="1"/>
  <c r="F414" i="1" s="1"/>
  <c r="H413" i="1"/>
  <c r="I413" i="1" s="1"/>
  <c r="G413" i="1"/>
  <c r="F413" i="1"/>
  <c r="I412" i="1"/>
  <c r="I408" i="1"/>
  <c r="H408" i="1"/>
  <c r="G408" i="1"/>
  <c r="F408" i="1"/>
  <c r="I407" i="1"/>
  <c r="I405" i="1"/>
  <c r="H405" i="1"/>
  <c r="G405" i="1"/>
  <c r="F405" i="1"/>
  <c r="I404" i="1"/>
  <c r="I403" i="1"/>
  <c r="H401" i="1"/>
  <c r="I401" i="1" s="1"/>
  <c r="G401" i="1"/>
  <c r="F401" i="1"/>
  <c r="I400" i="1"/>
  <c r="I397" i="1"/>
  <c r="F397" i="1"/>
  <c r="H393" i="1"/>
  <c r="I393" i="1" s="1"/>
  <c r="G393" i="1"/>
  <c r="F393" i="1"/>
  <c r="I392" i="1"/>
  <c r="H390" i="1"/>
  <c r="I390" i="1" s="1"/>
  <c r="G390" i="1"/>
  <c r="F390" i="1"/>
  <c r="I389" i="1"/>
  <c r="I388" i="1"/>
  <c r="H388" i="1"/>
  <c r="G388" i="1"/>
  <c r="F388" i="1"/>
  <c r="I387" i="1"/>
  <c r="I386" i="1"/>
  <c r="H386" i="1"/>
  <c r="G386" i="1"/>
  <c r="I385" i="1"/>
  <c r="G385" i="1"/>
  <c r="F385" i="1"/>
  <c r="F386" i="1" s="1"/>
  <c r="I384" i="1"/>
  <c r="H384" i="1"/>
  <c r="G384" i="1"/>
  <c r="F384" i="1"/>
  <c r="I383" i="1"/>
  <c r="F383" i="1"/>
  <c r="H381" i="1"/>
  <c r="I381" i="1" s="1"/>
  <c r="I380" i="1"/>
  <c r="G380" i="1"/>
  <c r="G381" i="1" s="1"/>
  <c r="F380" i="1"/>
  <c r="F381" i="1" s="1"/>
  <c r="I378" i="1"/>
  <c r="H378" i="1"/>
  <c r="G378" i="1"/>
  <c r="F378" i="1"/>
  <c r="I377" i="1"/>
  <c r="H375" i="1"/>
  <c r="I375" i="1" s="1"/>
  <c r="G375" i="1"/>
  <c r="F375" i="1"/>
  <c r="I374" i="1"/>
  <c r="H371" i="1"/>
  <c r="G371" i="1"/>
  <c r="F371" i="1"/>
  <c r="E371" i="1"/>
  <c r="I371" i="1" s="1"/>
  <c r="I370" i="1"/>
  <c r="E370" i="1"/>
  <c r="H369" i="1"/>
  <c r="I369" i="1" s="1"/>
  <c r="G369" i="1"/>
  <c r="F369" i="1"/>
  <c r="I368" i="1"/>
  <c r="H366" i="1"/>
  <c r="I366" i="1" s="1"/>
  <c r="I365" i="1"/>
  <c r="G365" i="1"/>
  <c r="G366" i="1" s="1"/>
  <c r="H364" i="1"/>
  <c r="I364" i="1" s="1"/>
  <c r="I363" i="1"/>
  <c r="G363" i="1"/>
  <c r="G364" i="1" s="1"/>
  <c r="F363" i="1"/>
  <c r="F364" i="1" s="1"/>
  <c r="I362" i="1"/>
  <c r="H362" i="1"/>
  <c r="G362" i="1"/>
  <c r="F362" i="1"/>
  <c r="I361" i="1"/>
  <c r="H360" i="1"/>
  <c r="G360" i="1"/>
  <c r="F360" i="1"/>
  <c r="H356" i="1"/>
  <c r="G356" i="1"/>
  <c r="F356" i="1"/>
  <c r="E356" i="1"/>
  <c r="I356" i="1" s="1"/>
  <c r="H354" i="1"/>
  <c r="G354" i="1"/>
  <c r="F354" i="1"/>
  <c r="E354" i="1"/>
  <c r="I354" i="1" s="1"/>
  <c r="E353" i="1"/>
  <c r="I353" i="1" s="1"/>
  <c r="H352" i="1"/>
  <c r="G352" i="1"/>
  <c r="F352" i="1"/>
  <c r="E352" i="1"/>
  <c r="I352" i="1" s="1"/>
  <c r="E351" i="1"/>
  <c r="I351" i="1" s="1"/>
  <c r="H350" i="1"/>
  <c r="G350" i="1"/>
  <c r="F350" i="1"/>
  <c r="E350" i="1"/>
  <c r="I350" i="1" s="1"/>
  <c r="E349" i="1"/>
  <c r="I349" i="1" s="1"/>
  <c r="H348" i="1"/>
  <c r="G348" i="1"/>
  <c r="F348" i="1"/>
  <c r="E348" i="1"/>
  <c r="I348" i="1" s="1"/>
  <c r="I347" i="1"/>
  <c r="E347" i="1"/>
  <c r="H346" i="1"/>
  <c r="G346" i="1"/>
  <c r="F346" i="1"/>
  <c r="E346" i="1"/>
  <c r="I346" i="1" s="1"/>
  <c r="E345" i="1"/>
  <c r="I345" i="1" s="1"/>
  <c r="H344" i="1"/>
  <c r="G344" i="1"/>
  <c r="F344" i="1"/>
  <c r="E344" i="1"/>
  <c r="I344" i="1" s="1"/>
  <c r="E343" i="1"/>
  <c r="I343" i="1" s="1"/>
  <c r="I342" i="1"/>
  <c r="H342" i="1"/>
  <c r="G342" i="1"/>
  <c r="F342" i="1"/>
  <c r="I341" i="1"/>
  <c r="G333" i="1"/>
  <c r="F333" i="1" s="1"/>
  <c r="G332" i="1"/>
  <c r="F332" i="1" s="1"/>
  <c r="E305" i="1"/>
  <c r="E306" i="1" s="1"/>
  <c r="E304" i="1"/>
  <c r="I304" i="1" s="1"/>
  <c r="I303" i="1"/>
  <c r="I302" i="1"/>
  <c r="I301" i="1"/>
  <c r="G301" i="1"/>
  <c r="F301" i="1"/>
  <c r="I300" i="1"/>
  <c r="H300" i="1"/>
  <c r="G300" i="1"/>
  <c r="F300" i="1"/>
  <c r="I299" i="1"/>
  <c r="G299" i="1"/>
  <c r="F299" i="1"/>
  <c r="H296" i="1"/>
  <c r="I296" i="1" s="1"/>
  <c r="G296" i="1"/>
  <c r="F296" i="1"/>
  <c r="I295" i="1"/>
  <c r="G292" i="1"/>
  <c r="F292" i="1" s="1"/>
  <c r="H291" i="1"/>
  <c r="I291" i="1" s="1"/>
  <c r="G291" i="1"/>
  <c r="F291" i="1"/>
  <c r="I290" i="1"/>
  <c r="H289" i="1"/>
  <c r="I289" i="1" s="1"/>
  <c r="G289" i="1"/>
  <c r="F289" i="1"/>
  <c r="I288" i="1"/>
  <c r="I287" i="1"/>
  <c r="H287" i="1"/>
  <c r="G287" i="1"/>
  <c r="F287" i="1"/>
  <c r="I286" i="1"/>
  <c r="H285" i="1"/>
  <c r="I285" i="1" s="1"/>
  <c r="G285" i="1"/>
  <c r="F285" i="1"/>
  <c r="I284" i="1"/>
  <c r="H279" i="1"/>
  <c r="I279" i="1" s="1"/>
  <c r="G279" i="1"/>
  <c r="I278" i="1"/>
  <c r="G278" i="1"/>
  <c r="F278" i="1"/>
  <c r="F279" i="1" s="1"/>
  <c r="H274" i="1"/>
  <c r="I274" i="1" s="1"/>
  <c r="G274" i="1"/>
  <c r="F274" i="1"/>
  <c r="I273" i="1"/>
  <c r="G273" i="1"/>
  <c r="F273" i="1"/>
  <c r="I270" i="1"/>
  <c r="H270" i="1"/>
  <c r="G270" i="1"/>
  <c r="F270" i="1"/>
  <c r="I269" i="1"/>
  <c r="I267" i="1"/>
  <c r="G267" i="1"/>
  <c r="F267" i="1"/>
  <c r="I266" i="1"/>
  <c r="H263" i="1"/>
  <c r="I263" i="1" s="1"/>
  <c r="G263" i="1"/>
  <c r="F263" i="1"/>
  <c r="I262" i="1"/>
  <c r="H260" i="1"/>
  <c r="I260" i="1" s="1"/>
  <c r="G260" i="1"/>
  <c r="F260" i="1"/>
  <c r="I259" i="1"/>
  <c r="H257" i="1"/>
  <c r="I257" i="1" s="1"/>
  <c r="I256" i="1"/>
  <c r="F254" i="1"/>
  <c r="F253" i="1"/>
  <c r="F252" i="1"/>
  <c r="G251" i="1"/>
  <c r="F251" i="1"/>
  <c r="G248" i="1"/>
  <c r="F248" i="1"/>
  <c r="G247" i="1"/>
  <c r="F247" i="1"/>
  <c r="G246" i="1"/>
  <c r="F246" i="1"/>
  <c r="G244" i="1"/>
  <c r="F244" i="1" s="1"/>
  <c r="G243" i="1"/>
  <c r="F243" i="1" s="1"/>
  <c r="G242" i="1"/>
  <c r="F242" i="1" s="1"/>
  <c r="G241" i="1"/>
  <c r="F241" i="1" s="1"/>
  <c r="F240" i="1"/>
  <c r="G239" i="1"/>
  <c r="F239" i="1" s="1"/>
  <c r="G238" i="1"/>
  <c r="F238" i="1" s="1"/>
  <c r="G237" i="1"/>
  <c r="F237" i="1" s="1"/>
  <c r="G236" i="1"/>
  <c r="F236" i="1" s="1"/>
  <c r="F235" i="1"/>
  <c r="F234" i="1"/>
  <c r="G233" i="1"/>
  <c r="F233" i="1" s="1"/>
  <c r="G232" i="1"/>
  <c r="F232" i="1" s="1"/>
  <c r="G231" i="1"/>
  <c r="F231" i="1" s="1"/>
  <c r="G230" i="1"/>
  <c r="F230" i="1" s="1"/>
  <c r="G229" i="1"/>
  <c r="F229" i="1" s="1"/>
  <c r="G228" i="1"/>
  <c r="F228" i="1" s="1"/>
  <c r="E228" i="1"/>
  <c r="E229" i="1" s="1"/>
  <c r="I227" i="1"/>
  <c r="G227" i="1"/>
  <c r="F227" i="1" s="1"/>
  <c r="I224" i="1"/>
  <c r="H224" i="1"/>
  <c r="G224" i="1"/>
  <c r="F224" i="1"/>
  <c r="I223" i="1"/>
  <c r="I221" i="1"/>
  <c r="H221" i="1"/>
  <c r="I220" i="1"/>
  <c r="G220" i="1"/>
  <c r="G221" i="1" s="1"/>
  <c r="I219" i="1"/>
  <c r="H219" i="1"/>
  <c r="G219" i="1"/>
  <c r="F219" i="1"/>
  <c r="I218" i="1"/>
  <c r="I217" i="1"/>
  <c r="H217" i="1"/>
  <c r="G217" i="1"/>
  <c r="F217" i="1"/>
  <c r="I216" i="1"/>
  <c r="I215" i="1"/>
  <c r="H215" i="1"/>
  <c r="G215" i="1"/>
  <c r="I214" i="1"/>
  <c r="G214" i="1"/>
  <c r="F214" i="1"/>
  <c r="F215" i="1" s="1"/>
  <c r="I213" i="1"/>
  <c r="H213" i="1"/>
  <c r="I212" i="1"/>
  <c r="G212" i="1"/>
  <c r="G213" i="1" s="1"/>
  <c r="I211" i="1"/>
  <c r="H211" i="1"/>
  <c r="I210" i="1"/>
  <c r="G210" i="1"/>
  <c r="H209" i="1"/>
  <c r="I209" i="1" s="1"/>
  <c r="G209" i="1"/>
  <c r="I208" i="1"/>
  <c r="G208" i="1"/>
  <c r="F208" i="1"/>
  <c r="F209" i="1" s="1"/>
  <c r="I207" i="1"/>
  <c r="H207" i="1"/>
  <c r="G207" i="1"/>
  <c r="F207" i="1"/>
  <c r="I206" i="1"/>
  <c r="H204" i="1"/>
  <c r="I204" i="1" s="1"/>
  <c r="G204" i="1"/>
  <c r="I203" i="1"/>
  <c r="F203" i="1"/>
  <c r="F204" i="1" s="1"/>
  <c r="I202" i="1"/>
  <c r="H202" i="1"/>
  <c r="F202" i="1"/>
  <c r="I201" i="1"/>
  <c r="G201" i="1"/>
  <c r="G202" i="1" s="1"/>
  <c r="F201" i="1"/>
  <c r="I199" i="1"/>
  <c r="H199" i="1"/>
  <c r="I198" i="1"/>
  <c r="G198" i="1"/>
  <c r="H196" i="1"/>
  <c r="I196" i="1" s="1"/>
  <c r="F196" i="1"/>
  <c r="I195" i="1"/>
  <c r="G195" i="1"/>
  <c r="G196" i="1" s="1"/>
  <c r="I194" i="1"/>
  <c r="H194" i="1"/>
  <c r="I193" i="1"/>
  <c r="G193" i="1"/>
  <c r="G194" i="1" s="1"/>
  <c r="H192" i="1"/>
  <c r="I192" i="1" s="1"/>
  <c r="I191" i="1"/>
  <c r="G191" i="1"/>
  <c r="H190" i="1"/>
  <c r="I190" i="1" s="1"/>
  <c r="G190" i="1"/>
  <c r="I189" i="1"/>
  <c r="H189" i="1"/>
  <c r="I188" i="1"/>
  <c r="H188" i="1"/>
  <c r="I187" i="1"/>
  <c r="G187" i="1"/>
  <c r="H186" i="1"/>
  <c r="I186" i="1" s="1"/>
  <c r="G186" i="1"/>
  <c r="F186" i="1"/>
  <c r="I185" i="1"/>
  <c r="I184" i="1"/>
  <c r="H184" i="1"/>
  <c r="G184" i="1"/>
  <c r="I183" i="1"/>
  <c r="F183" i="1"/>
  <c r="F184" i="1" s="1"/>
  <c r="I182" i="1"/>
  <c r="H182" i="1"/>
  <c r="G182" i="1"/>
  <c r="I181" i="1"/>
  <c r="G181" i="1"/>
  <c r="F181" i="1"/>
  <c r="F182" i="1" s="1"/>
  <c r="I180" i="1"/>
  <c r="H180" i="1"/>
  <c r="I179" i="1"/>
  <c r="G179" i="1"/>
  <c r="H178" i="1"/>
  <c r="I178" i="1" s="1"/>
  <c r="G178" i="1"/>
  <c r="I177" i="1"/>
  <c r="G177" i="1"/>
  <c r="F177" i="1"/>
  <c r="F178" i="1" s="1"/>
  <c r="I176" i="1"/>
  <c r="H176" i="1"/>
  <c r="I175" i="1"/>
  <c r="G175" i="1"/>
  <c r="G176" i="1" s="1"/>
  <c r="I173" i="1"/>
  <c r="H173" i="1"/>
  <c r="I172" i="1"/>
  <c r="G172" i="1"/>
  <c r="G173" i="1" s="1"/>
  <c r="H171" i="1"/>
  <c r="I171" i="1" s="1"/>
  <c r="I170" i="1"/>
  <c r="G170" i="1"/>
  <c r="G171" i="1" s="1"/>
  <c r="I168" i="1"/>
  <c r="H168" i="1"/>
  <c r="G168" i="1"/>
  <c r="F168" i="1"/>
  <c r="I167" i="1"/>
  <c r="F167" i="1"/>
  <c r="I166" i="1"/>
  <c r="H166" i="1"/>
  <c r="I165" i="1"/>
  <c r="G165" i="1"/>
  <c r="G166" i="1" s="1"/>
  <c r="H160" i="1"/>
  <c r="I160" i="1" s="1"/>
  <c r="I159" i="1"/>
  <c r="G159" i="1"/>
  <c r="G160" i="1" s="1"/>
  <c r="H157" i="1"/>
  <c r="I157" i="1" s="1"/>
  <c r="G157" i="1"/>
  <c r="F157" i="1"/>
  <c r="I156" i="1"/>
  <c r="H154" i="1"/>
  <c r="I154" i="1" s="1"/>
  <c r="I153" i="1"/>
  <c r="G153" i="1"/>
  <c r="G154" i="1" s="1"/>
  <c r="C153" i="1"/>
  <c r="H152" i="1"/>
  <c r="I152" i="1" s="1"/>
  <c r="I151" i="1"/>
  <c r="G151" i="1"/>
  <c r="G152" i="1" s="1"/>
  <c r="I149" i="1"/>
  <c r="H149" i="1"/>
  <c r="G149" i="1"/>
  <c r="I148" i="1"/>
  <c r="G148" i="1"/>
  <c r="F148" i="1"/>
  <c r="F149" i="1" s="1"/>
  <c r="H146" i="1"/>
  <c r="I146" i="1" s="1"/>
  <c r="I145" i="1"/>
  <c r="G145" i="1"/>
  <c r="G146" i="1" s="1"/>
  <c r="I144" i="1"/>
  <c r="H144" i="1"/>
  <c r="I143" i="1"/>
  <c r="G143" i="1"/>
  <c r="G144" i="1" s="1"/>
  <c r="F143" i="1"/>
  <c r="F144" i="1" s="1"/>
  <c r="H141" i="1"/>
  <c r="I141" i="1" s="1"/>
  <c r="I140" i="1"/>
  <c r="G140" i="1"/>
  <c r="G141" i="1" s="1"/>
  <c r="I136" i="1"/>
  <c r="I135" i="1"/>
  <c r="I133" i="1"/>
  <c r="H133" i="1"/>
  <c r="G133" i="1"/>
  <c r="F133" i="1"/>
  <c r="I132" i="1"/>
  <c r="H131" i="1"/>
  <c r="I131" i="1" s="1"/>
  <c r="G131" i="1"/>
  <c r="F131" i="1"/>
  <c r="I130" i="1"/>
  <c r="I128" i="1"/>
  <c r="H128" i="1"/>
  <c r="G128" i="1"/>
  <c r="I127" i="1"/>
  <c r="G127" i="1"/>
  <c r="F127" i="1"/>
  <c r="F128" i="1" s="1"/>
  <c r="H125" i="1"/>
  <c r="I125" i="1" s="1"/>
  <c r="I124" i="1"/>
  <c r="G124" i="1"/>
  <c r="G125" i="1" s="1"/>
  <c r="I123" i="1"/>
  <c r="H123" i="1"/>
  <c r="G123" i="1"/>
  <c r="I122" i="1"/>
  <c r="G122" i="1"/>
  <c r="F122" i="1"/>
  <c r="F123" i="1" s="1"/>
  <c r="H120" i="1"/>
  <c r="I120" i="1" s="1"/>
  <c r="G120" i="1"/>
  <c r="F120" i="1"/>
  <c r="I119" i="1"/>
  <c r="I117" i="1"/>
  <c r="H117" i="1"/>
  <c r="G117" i="1"/>
  <c r="I116" i="1"/>
  <c r="G116" i="1"/>
  <c r="F116" i="1"/>
  <c r="F117" i="1" s="1"/>
  <c r="H115" i="1"/>
  <c r="I115" i="1" s="1"/>
  <c r="I114" i="1"/>
  <c r="G114" i="1"/>
  <c r="G115" i="1" s="1"/>
  <c r="I112" i="1"/>
  <c r="H112" i="1"/>
  <c r="G112" i="1"/>
  <c r="F112" i="1"/>
  <c r="I111" i="1"/>
  <c r="F111" i="1"/>
  <c r="I110" i="1"/>
  <c r="H110" i="1"/>
  <c r="G110" i="1"/>
  <c r="I109" i="1"/>
  <c r="G109" i="1"/>
  <c r="F109" i="1"/>
  <c r="F110" i="1" s="1"/>
  <c r="H107" i="1"/>
  <c r="I107" i="1" s="1"/>
  <c r="I106" i="1"/>
  <c r="G106" i="1"/>
  <c r="G107" i="1" s="1"/>
  <c r="I105" i="1"/>
  <c r="H105" i="1"/>
  <c r="G105" i="1"/>
  <c r="I104" i="1"/>
  <c r="G104" i="1"/>
  <c r="F104" i="1"/>
  <c r="F105" i="1" s="1"/>
  <c r="I103" i="1"/>
  <c r="G103" i="1"/>
  <c r="F103" i="1" s="1"/>
  <c r="I100" i="1"/>
  <c r="H100" i="1"/>
  <c r="G100" i="1"/>
  <c r="F100" i="1"/>
  <c r="I99" i="1"/>
  <c r="H97" i="1"/>
  <c r="I97" i="1" s="1"/>
  <c r="I96" i="1"/>
  <c r="G96" i="1"/>
  <c r="G97" i="1" s="1"/>
  <c r="G94" i="1"/>
  <c r="I93" i="1"/>
  <c r="H93" i="1"/>
  <c r="H94" i="1" s="1"/>
  <c r="I94" i="1" s="1"/>
  <c r="F93" i="1"/>
  <c r="F94" i="1" s="1"/>
  <c r="I91" i="1"/>
  <c r="I89" i="1"/>
  <c r="H89" i="1"/>
  <c r="G89" i="1"/>
  <c r="I88" i="1"/>
  <c r="G88" i="1"/>
  <c r="F88" i="1"/>
  <c r="F89" i="1" s="1"/>
  <c r="H87" i="1"/>
  <c r="I87" i="1" s="1"/>
  <c r="I86" i="1"/>
  <c r="G86" i="1"/>
  <c r="G87" i="1" s="1"/>
  <c r="I84" i="1"/>
  <c r="H84" i="1"/>
  <c r="G84" i="1"/>
  <c r="I83" i="1"/>
  <c r="G83" i="1"/>
  <c r="F83" i="1"/>
  <c r="F84" i="1" s="1"/>
  <c r="H82" i="1"/>
  <c r="I82" i="1" s="1"/>
  <c r="I81" i="1"/>
  <c r="G81" i="1"/>
  <c r="G82" i="1" s="1"/>
  <c r="I79" i="1"/>
  <c r="H79" i="1"/>
  <c r="G79" i="1"/>
  <c r="I78" i="1"/>
  <c r="G78" i="1"/>
  <c r="F78" i="1"/>
  <c r="F79" i="1" s="1"/>
  <c r="H77" i="1"/>
  <c r="I77" i="1" s="1"/>
  <c r="I76" i="1"/>
  <c r="G76" i="1"/>
  <c r="G77" i="1" s="1"/>
  <c r="I75" i="1"/>
  <c r="H75" i="1"/>
  <c r="G75" i="1"/>
  <c r="I74" i="1"/>
  <c r="G74" i="1"/>
  <c r="F74" i="1"/>
  <c r="F75" i="1" s="1"/>
  <c r="H72" i="1"/>
  <c r="I72" i="1" s="1"/>
  <c r="I71" i="1"/>
  <c r="G71" i="1"/>
  <c r="G72" i="1" s="1"/>
  <c r="I69" i="1"/>
  <c r="H69" i="1"/>
  <c r="G69" i="1"/>
  <c r="I68" i="1"/>
  <c r="G68" i="1"/>
  <c r="F68" i="1"/>
  <c r="F69" i="1" s="1"/>
  <c r="H66" i="1"/>
  <c r="I66" i="1" s="1"/>
  <c r="I65" i="1"/>
  <c r="G65" i="1"/>
  <c r="G66" i="1" s="1"/>
  <c r="I64" i="1"/>
  <c r="H64" i="1"/>
  <c r="G64" i="1"/>
  <c r="I63" i="1"/>
  <c r="G63" i="1"/>
  <c r="F63" i="1"/>
  <c r="F64" i="1" s="1"/>
  <c r="H62" i="1"/>
  <c r="I62" i="1" s="1"/>
  <c r="I61" i="1"/>
  <c r="G61" i="1"/>
  <c r="G62" i="1" s="1"/>
  <c r="I60" i="1"/>
  <c r="H60" i="1"/>
  <c r="G60" i="1"/>
  <c r="I59" i="1"/>
  <c r="G59" i="1"/>
  <c r="F59" i="1"/>
  <c r="F60" i="1" s="1"/>
  <c r="H58" i="1"/>
  <c r="I58" i="1" s="1"/>
  <c r="I57" i="1"/>
  <c r="G57" i="1"/>
  <c r="G58" i="1" s="1"/>
  <c r="I55" i="1"/>
  <c r="H55" i="1"/>
  <c r="G55" i="1"/>
  <c r="F55" i="1"/>
  <c r="I54" i="1"/>
  <c r="F54" i="1"/>
  <c r="I53" i="1"/>
  <c r="H53" i="1"/>
  <c r="G53" i="1"/>
  <c r="I52" i="1"/>
  <c r="G52" i="1"/>
  <c r="F52" i="1"/>
  <c r="F53" i="1" s="1"/>
  <c r="H51" i="1"/>
  <c r="I51" i="1" s="1"/>
  <c r="I50" i="1"/>
  <c r="G50" i="1"/>
  <c r="G51" i="1" s="1"/>
  <c r="I48" i="1"/>
  <c r="H48" i="1"/>
  <c r="G48" i="1"/>
  <c r="I47" i="1"/>
  <c r="G47" i="1"/>
  <c r="F47" i="1"/>
  <c r="F48" i="1" s="1"/>
  <c r="H43" i="1"/>
  <c r="G43" i="1" s="1"/>
  <c r="F43" i="1" s="1"/>
  <c r="I42" i="1"/>
  <c r="G42" i="1"/>
  <c r="H41" i="1"/>
  <c r="I41" i="1" s="1"/>
  <c r="I40" i="1"/>
  <c r="G40" i="1"/>
  <c r="G41" i="1" s="1"/>
  <c r="I37" i="1"/>
  <c r="H37" i="1"/>
  <c r="G37" i="1"/>
  <c r="F37" i="1"/>
  <c r="I36" i="1"/>
  <c r="H35" i="1"/>
  <c r="I35" i="1" s="1"/>
  <c r="I34" i="1"/>
  <c r="G34" i="1"/>
  <c r="G35" i="1" s="1"/>
  <c r="I33" i="1"/>
  <c r="H33" i="1"/>
  <c r="G33" i="1"/>
  <c r="I32" i="1"/>
  <c r="G32" i="1"/>
  <c r="F32" i="1"/>
  <c r="F33" i="1" s="1"/>
  <c r="H30" i="1"/>
  <c r="I30" i="1" s="1"/>
  <c r="G30" i="1"/>
  <c r="F30" i="1"/>
  <c r="I29" i="1"/>
  <c r="I28" i="1"/>
  <c r="H28" i="1"/>
  <c r="G28" i="1"/>
  <c r="F28" i="1" s="1"/>
  <c r="I27" i="1"/>
  <c r="G27" i="1"/>
  <c r="F27" i="1"/>
  <c r="H26" i="1"/>
  <c r="I26" i="1" s="1"/>
  <c r="G26" i="1"/>
  <c r="F26" i="1"/>
  <c r="I25" i="1"/>
  <c r="I24" i="1"/>
  <c r="H24" i="1"/>
  <c r="G24" i="1"/>
  <c r="F24" i="1"/>
  <c r="I23" i="1"/>
  <c r="I21" i="1"/>
  <c r="G21" i="1"/>
  <c r="F21" i="1" s="1"/>
  <c r="I20" i="1"/>
  <c r="G20" i="1"/>
  <c r="F20" i="1"/>
  <c r="I19" i="1"/>
  <c r="G19" i="1"/>
  <c r="F19" i="1" s="1"/>
  <c r="I18" i="1"/>
  <c r="G18" i="1"/>
  <c r="F18" i="1"/>
  <c r="H17" i="1"/>
  <c r="I17" i="1" s="1"/>
  <c r="I16" i="1"/>
  <c r="G16" i="1"/>
  <c r="F16" i="1" s="1"/>
  <c r="G17" i="1" l="1"/>
  <c r="F17" i="1" s="1"/>
  <c r="F34" i="1"/>
  <c r="F35" i="1" s="1"/>
  <c r="F40" i="1"/>
  <c r="F41" i="1" s="1"/>
  <c r="I43" i="1"/>
  <c r="F50" i="1"/>
  <c r="F51" i="1" s="1"/>
  <c r="F57" i="1"/>
  <c r="F58" i="1" s="1"/>
  <c r="F65" i="1"/>
  <c r="F66" i="1" s="1"/>
  <c r="F76" i="1"/>
  <c r="F77" i="1" s="1"/>
  <c r="F86" i="1"/>
  <c r="F87" i="1" s="1"/>
  <c r="F106" i="1"/>
  <c r="F107" i="1" s="1"/>
  <c r="F114" i="1"/>
  <c r="F115" i="1" s="1"/>
  <c r="F140" i="1"/>
  <c r="F141" i="1" s="1"/>
  <c r="F151" i="1"/>
  <c r="F152" i="1" s="1"/>
  <c r="F153" i="1"/>
  <c r="F154" i="1" s="1"/>
  <c r="F159" i="1"/>
  <c r="F160" i="1" s="1"/>
  <c r="F170" i="1"/>
  <c r="F171" i="1" s="1"/>
  <c r="G188" i="1"/>
  <c r="F187" i="1"/>
  <c r="F188" i="1" s="1"/>
  <c r="G192" i="1"/>
  <c r="F191" i="1"/>
  <c r="F192" i="1" s="1"/>
  <c r="E307" i="1"/>
  <c r="I306" i="1"/>
  <c r="F61" i="1"/>
  <c r="F62" i="1" s="1"/>
  <c r="F71" i="1"/>
  <c r="F72" i="1" s="1"/>
  <c r="F81" i="1"/>
  <c r="F82" i="1" s="1"/>
  <c r="F96" i="1"/>
  <c r="F97" i="1" s="1"/>
  <c r="F124" i="1"/>
  <c r="F125" i="1" s="1"/>
  <c r="F145" i="1"/>
  <c r="F146" i="1" s="1"/>
  <c r="F175" i="1"/>
  <c r="F176" i="1" s="1"/>
  <c r="G199" i="1"/>
  <c r="F198" i="1"/>
  <c r="F199" i="1" s="1"/>
  <c r="G211" i="1"/>
  <c r="F210" i="1"/>
  <c r="F211" i="1" s="1"/>
  <c r="E230" i="1"/>
  <c r="I229" i="1"/>
  <c r="F165" i="1"/>
  <c r="F166" i="1" s="1"/>
  <c r="F172" i="1"/>
  <c r="F173" i="1" s="1"/>
  <c r="G180" i="1"/>
  <c r="F179" i="1"/>
  <c r="F180" i="1" s="1"/>
  <c r="E355" i="1"/>
  <c r="E358" i="1"/>
  <c r="F365" i="1"/>
  <c r="F366" i="1" s="1"/>
  <c r="F417" i="1"/>
  <c r="F418" i="1" s="1"/>
  <c r="H418" i="1" s="1"/>
  <c r="I418" i="1" s="1"/>
  <c r="F427" i="1"/>
  <c r="F428" i="1" s="1"/>
  <c r="I228" i="1"/>
  <c r="I305" i="1"/>
  <c r="F193" i="1"/>
  <c r="F194" i="1" s="1"/>
  <c r="F212" i="1"/>
  <c r="F213" i="1" s="1"/>
  <c r="F220" i="1"/>
  <c r="F221" i="1" s="1"/>
  <c r="E231" i="1" l="1"/>
  <c r="I230" i="1"/>
  <c r="E360" i="1"/>
  <c r="I360" i="1" s="1"/>
  <c r="E308" i="1"/>
  <c r="I307" i="1"/>
  <c r="E357" i="1"/>
  <c r="I355" i="1"/>
  <c r="E359" i="1" l="1"/>
  <c r="I359" i="1" s="1"/>
  <c r="E309" i="1"/>
  <c r="I308" i="1"/>
  <c r="E232" i="1"/>
  <c r="I231" i="1"/>
  <c r="E310" i="1" l="1"/>
  <c r="I309" i="1"/>
  <c r="E233" i="1"/>
  <c r="I232" i="1"/>
  <c r="E234" i="1" l="1"/>
  <c r="I233" i="1"/>
  <c r="E311" i="1"/>
  <c r="I310" i="1"/>
  <c r="E312" i="1" l="1"/>
  <c r="I311" i="1"/>
  <c r="E235" i="1"/>
  <c r="I234" i="1"/>
  <c r="I235" i="1" l="1"/>
  <c r="E236" i="1"/>
  <c r="E313" i="1"/>
  <c r="I312" i="1"/>
  <c r="E314" i="1" l="1"/>
  <c r="I313" i="1"/>
  <c r="I236" i="1"/>
  <c r="E237" i="1"/>
  <c r="I237" i="1" l="1"/>
  <c r="E238" i="1"/>
  <c r="E315" i="1"/>
  <c r="I314" i="1"/>
  <c r="I238" i="1" l="1"/>
  <c r="E239" i="1"/>
  <c r="E316" i="1"/>
  <c r="I315" i="1"/>
  <c r="I239" i="1" l="1"/>
  <c r="E240" i="1"/>
  <c r="E317" i="1"/>
  <c r="I316" i="1"/>
  <c r="E318" i="1" l="1"/>
  <c r="I317" i="1"/>
  <c r="E241" i="1"/>
  <c r="I240" i="1"/>
  <c r="E242" i="1" l="1"/>
  <c r="I241" i="1"/>
  <c r="E319" i="1"/>
  <c r="I318" i="1"/>
  <c r="E320" i="1" l="1"/>
  <c r="I319" i="1"/>
  <c r="E243" i="1"/>
  <c r="I242" i="1"/>
  <c r="E244" i="1" l="1"/>
  <c r="I243" i="1"/>
  <c r="E321" i="1"/>
  <c r="I320" i="1"/>
  <c r="E322" i="1" l="1"/>
  <c r="I321" i="1"/>
  <c r="E245" i="1"/>
  <c r="I244" i="1"/>
  <c r="E246" i="1" l="1"/>
  <c r="I245" i="1"/>
  <c r="E323" i="1"/>
  <c r="I322" i="1"/>
  <c r="E324" i="1" l="1"/>
  <c r="I323" i="1"/>
  <c r="E247" i="1"/>
  <c r="I246" i="1"/>
  <c r="E248" i="1" l="1"/>
  <c r="I247" i="1"/>
  <c r="E325" i="1"/>
  <c r="I324" i="1"/>
  <c r="E326" i="1" l="1"/>
  <c r="I325" i="1"/>
  <c r="E249" i="1"/>
  <c r="I248" i="1"/>
  <c r="E250" i="1" l="1"/>
  <c r="I249" i="1"/>
  <c r="E327" i="1"/>
  <c r="I326" i="1"/>
  <c r="E328" i="1" l="1"/>
  <c r="I327" i="1"/>
  <c r="E251" i="1"/>
  <c r="I250" i="1"/>
  <c r="E252" i="1" l="1"/>
  <c r="I251" i="1"/>
  <c r="E329" i="1"/>
  <c r="I328" i="1"/>
  <c r="E330" i="1" l="1"/>
  <c r="I329" i="1"/>
  <c r="I252" i="1"/>
  <c r="E253" i="1"/>
  <c r="E254" i="1" l="1"/>
  <c r="I253" i="1"/>
  <c r="E331" i="1"/>
  <c r="I330" i="1"/>
  <c r="E332" i="1" l="1"/>
  <c r="I331" i="1"/>
  <c r="E255" i="1"/>
  <c r="I255" i="1" s="1"/>
  <c r="I254" i="1"/>
  <c r="E333" i="1" l="1"/>
  <c r="I332" i="1"/>
  <c r="E334" i="1" l="1"/>
  <c r="I333" i="1"/>
  <c r="E335" i="1" l="1"/>
  <c r="I334" i="1"/>
  <c r="E336" i="1" l="1"/>
  <c r="I335" i="1"/>
  <c r="E337" i="1" l="1"/>
  <c r="I336" i="1"/>
  <c r="E338" i="1" l="1"/>
  <c r="I338" i="1" s="1"/>
  <c r="I337" i="1"/>
  <c r="I358" i="1" l="1"/>
  <c r="G358" i="1"/>
  <c r="G357" i="1"/>
  <c r="I357" i="1"/>
  <c r="F358" i="1"/>
  <c r="H358" i="1"/>
  <c r="I294" i="1"/>
  <c r="G294" i="1"/>
  <c r="G293" i="1"/>
  <c r="F293" i="1"/>
  <c r="H293" i="1"/>
  <c r="I293" i="1"/>
  <c r="F294" i="1"/>
  <c r="H294" i="1"/>
  <c r="F357" i="1"/>
  <c r="H357" i="1"/>
</calcChain>
</file>

<file path=xl/sharedStrings.xml><?xml version="1.0" encoding="utf-8"?>
<sst xmlns="http://schemas.openxmlformats.org/spreadsheetml/2006/main" count="1258" uniqueCount="593">
  <si>
    <t>УТВЕРЖДАЮ</t>
  </si>
  <si>
    <t>Главный врач</t>
  </si>
  <si>
    <t>________________Е.Н.Топчий</t>
  </si>
  <si>
    <r>
      <t>"31</t>
    </r>
    <r>
      <rPr>
        <u/>
        <sz val="12"/>
        <color indexed="8"/>
        <rFont val="Times New Roman"/>
        <family val="1"/>
        <charset val="204"/>
      </rPr>
      <t xml:space="preserve">"января </t>
    </r>
    <r>
      <rPr>
        <sz val="12"/>
        <color indexed="8"/>
        <rFont val="Times New Roman"/>
        <family val="1"/>
        <charset val="204"/>
      </rPr>
      <t>2025г.</t>
    </r>
  </si>
  <si>
    <t>ПРЕЙСКУРАНТ</t>
  </si>
  <si>
    <t xml:space="preserve">на проведение платных медицинских услуг для граждан Республики Беларусь                                          </t>
  </si>
  <si>
    <t>(вводится с 01 февраля 2025 года)</t>
  </si>
  <si>
    <t>Наименование платных медицинских услуг</t>
  </si>
  <si>
    <t>№   п/п</t>
  </si>
  <si>
    <t>Наименование услуги</t>
  </si>
  <si>
    <t>Единица измерения</t>
  </si>
  <si>
    <t>Тариф на услугу, руб.</t>
  </si>
  <si>
    <t>Стоимость материалов без НДС  (руб.)</t>
  </si>
  <si>
    <t>НДС 10% (руб.)</t>
  </si>
  <si>
    <t>Стоимость материалов с НДС  (руб.)</t>
  </si>
  <si>
    <t>Сумма к оплате с материалами, руб.</t>
  </si>
  <si>
    <t>Отдельные операции:</t>
  </si>
  <si>
    <t>1.1.</t>
  </si>
  <si>
    <t>пипетирование:</t>
  </si>
  <si>
    <t>1.1.2.</t>
  </si>
  <si>
    <t>полуавтоматическими дозаторами</t>
  </si>
  <si>
    <t>единичное</t>
  </si>
  <si>
    <t>пипетирование</t>
  </si>
  <si>
    <t>последующее</t>
  </si>
  <si>
    <t>1.2.</t>
  </si>
  <si>
    <t>приём и регистрация проб</t>
  </si>
  <si>
    <t>регистрация</t>
  </si>
  <si>
    <t>1.3.</t>
  </si>
  <si>
    <t>приём, регистрация и сортировка проб в централизованных лабораториях (при наличии выделенного участка сортировки проб и регистрации)</t>
  </si>
  <si>
    <t>1.4.</t>
  </si>
  <si>
    <t>взятие крови:</t>
  </si>
  <si>
    <t>1.4.1.</t>
  </si>
  <si>
    <t>из пальца для гематологических (исследование одного показателя), биохимических исследований, определения международного нормализованного отношения (далее - МНО)</t>
  </si>
  <si>
    <t>проба</t>
  </si>
  <si>
    <t>1.4.2.</t>
  </si>
  <si>
    <t>из пальца для всего спектра гематологических исследований в понятии «общий анализ крови»</t>
  </si>
  <si>
    <t>1.4.3.</t>
  </si>
  <si>
    <t>из вены</t>
  </si>
  <si>
    <t>из вены (вакутайнер)</t>
  </si>
  <si>
    <t>1.5.</t>
  </si>
  <si>
    <t>обработка крови для получения:</t>
  </si>
  <si>
    <t>1.5.1.</t>
  </si>
  <si>
    <t>сыворотки</t>
  </si>
  <si>
    <t>1.5.2.</t>
  </si>
  <si>
    <t>плазмы</t>
  </si>
  <si>
    <t>взятие биологического материала с помощью транспортных средств и тампонов</t>
  </si>
  <si>
    <t>2.</t>
  </si>
  <si>
    <t>Общеклинические лабораторные исследования:</t>
  </si>
  <si>
    <t>2.1.</t>
  </si>
  <si>
    <t>исследование мочи мануальными методами:</t>
  </si>
  <si>
    <t>2.1.1.</t>
  </si>
  <si>
    <t>определение количества , цвета прозрачности, наличия осадка, относительной плотности, pH</t>
  </si>
  <si>
    <t>исследование</t>
  </si>
  <si>
    <t>2.1.2.</t>
  </si>
  <si>
    <t>обнаружение глюкозы экспресс-тестом</t>
  </si>
  <si>
    <t>2.1.3.</t>
  </si>
  <si>
    <t>обнаружение белка:</t>
  </si>
  <si>
    <t>2.1.3.1.</t>
  </si>
  <si>
    <t>экспресс-тестом</t>
  </si>
  <si>
    <t>2.1.3.2.</t>
  </si>
  <si>
    <t>с сульфалициловой кислотой</t>
  </si>
  <si>
    <t>2.1.4.</t>
  </si>
  <si>
    <t>определение белка:</t>
  </si>
  <si>
    <t>2.1.4.1.</t>
  </si>
  <si>
    <t>с сульфосалициловой кислотой</t>
  </si>
  <si>
    <t>2.1.5.</t>
  </si>
  <si>
    <t>обнаружение белка Бенс-Джонса по реакции коагуляции с уксусной кислотой</t>
  </si>
  <si>
    <t>2.1.6.</t>
  </si>
  <si>
    <t>обнаружение кетоновых тел экспресс-тестом</t>
  </si>
  <si>
    <t>2.1.9.</t>
  </si>
  <si>
    <t>микроскапическое исследование осадка:</t>
  </si>
  <si>
    <t>2.1.9.1.</t>
  </si>
  <si>
    <t>в норме</t>
  </si>
  <si>
    <t>2.1.9.2.</t>
  </si>
  <si>
    <t>при потологии (белок в моче)</t>
  </si>
  <si>
    <t>2.1.10.</t>
  </si>
  <si>
    <t>подсчёт количества форменных элементов методом Нечипоренко</t>
  </si>
  <si>
    <t>2.1.11.</t>
  </si>
  <si>
    <t>определение концентрационной способности почек по Зимницкому</t>
  </si>
  <si>
    <t>2.1.12.</t>
  </si>
  <si>
    <t>проба Сулковича</t>
  </si>
  <si>
    <t>2.2.</t>
  </si>
  <si>
    <t>исследование спиномозговой жидкости (СМЖ):</t>
  </si>
  <si>
    <t>2.2.1.</t>
  </si>
  <si>
    <t>определение цвета, прозрачности, относительной плотности</t>
  </si>
  <si>
    <t>2.2.3.</t>
  </si>
  <si>
    <t>2.2.3.1</t>
  </si>
  <si>
    <t>2.2.4.</t>
  </si>
  <si>
    <t>микроскопическое исследование:</t>
  </si>
  <si>
    <t>2.2.4.1.</t>
  </si>
  <si>
    <t>определение количества клеточных элементов (цитоз) и их дифференцированный подсчет в нативном препарате</t>
  </si>
  <si>
    <t>2.2.4.2.</t>
  </si>
  <si>
    <t>микроскопическое исследование в окрашенном препарате</t>
  </si>
  <si>
    <t>2.2.5.</t>
  </si>
  <si>
    <t>определение глюкозы экспересс-тестом</t>
  </si>
  <si>
    <t>2.3.</t>
  </si>
  <si>
    <t>исследование экссудатов и транссудатов:</t>
  </si>
  <si>
    <t>2.3.1.</t>
  </si>
  <si>
    <t>определение количества, характера, цвета, прозрачности, относительной плотности</t>
  </si>
  <si>
    <t>2.3.2.</t>
  </si>
  <si>
    <t>обнаружение белка по реакции Ривальта</t>
  </si>
  <si>
    <t>2.3.3.</t>
  </si>
  <si>
    <t>2.3.3.1.</t>
  </si>
  <si>
    <t>в нативном препарате</t>
  </si>
  <si>
    <t>2.3.3.2.</t>
  </si>
  <si>
    <t>в окрашенном препарате</t>
  </si>
  <si>
    <t>2.4.</t>
  </si>
  <si>
    <t>исследование мокроты:</t>
  </si>
  <si>
    <t>2.4.3.</t>
  </si>
  <si>
    <t>обнаружение микобактерий туберкулеза</t>
  </si>
  <si>
    <t>2.8.</t>
  </si>
  <si>
    <t>микроскопическое исследование биоматериала различной локализации:</t>
  </si>
  <si>
    <t>2.8.1.</t>
  </si>
  <si>
    <t>исследование отделяемого полости носа (риноцитограмма), одна локализация</t>
  </si>
  <si>
    <t>2.9.</t>
  </si>
  <si>
    <t>исследование кала:</t>
  </si>
  <si>
    <t>2.9.1.</t>
  </si>
  <si>
    <t>определение цвета, формы,запаха, примесей, слизи, рН</t>
  </si>
  <si>
    <t>2.9.4.</t>
  </si>
  <si>
    <t>реакция на скрытую кровь</t>
  </si>
  <si>
    <t>2.9.4.2</t>
  </si>
  <si>
    <t>2.10.</t>
  </si>
  <si>
    <t xml:space="preserve"> исследование отделяемого мочеполовых органов (из уретры, цирвикального канала, влагалища, секрета предст-ной железы)</t>
  </si>
  <si>
    <t>2.10.1.</t>
  </si>
  <si>
    <t>2.10.1.1</t>
  </si>
  <si>
    <t>препаратов нативного материала (1 материал)</t>
  </si>
  <si>
    <t>2.10.1.2.</t>
  </si>
  <si>
    <t>препаратов, окрашенных метиленовым синим</t>
  </si>
  <si>
    <t>2.10.1.3</t>
  </si>
  <si>
    <t>препаратов, окрашенных по Граму</t>
  </si>
  <si>
    <t>2.11.</t>
  </si>
  <si>
    <t>исследование эякулята человека:</t>
  </si>
  <si>
    <t>2.11.1.</t>
  </si>
  <si>
    <t>инструктаж по получению и доставке материала</t>
  </si>
  <si>
    <t>2.11.2.</t>
  </si>
  <si>
    <t>определение физико-химических свойств спермы</t>
  </si>
  <si>
    <t>2.11.3.</t>
  </si>
  <si>
    <t>микроскопическое исследование эякулята:</t>
  </si>
  <si>
    <t>2.11.3.1.</t>
  </si>
  <si>
    <t>определение количества сперматозоидов в камере Горяева, в одном миллилитре эякулята и во всём количестве эякулята</t>
  </si>
  <si>
    <t>2.11.3.2.</t>
  </si>
  <si>
    <t>микроскопическое исследование нативных препаратов</t>
  </si>
  <si>
    <t>2.13.</t>
  </si>
  <si>
    <t>общеклинические паразитологические исследования:</t>
  </si>
  <si>
    <t>2.13.1.</t>
  </si>
  <si>
    <t xml:space="preserve">обнаружение простейших </t>
  </si>
  <si>
    <t>2.13.2.</t>
  </si>
  <si>
    <t>обнаружение яиц гельминтов:</t>
  </si>
  <si>
    <t>2.13.2.1.</t>
  </si>
  <si>
    <t>методом Като (1 препарат)</t>
  </si>
  <si>
    <t>2.13.7.</t>
  </si>
  <si>
    <t>исследование соскоба на энтеробиоз (в 3 препаратах)</t>
  </si>
  <si>
    <t>2.13.9.</t>
  </si>
  <si>
    <t>исследование кала на лямблиоз:</t>
  </si>
  <si>
    <t>2.13.9.1.</t>
  </si>
  <si>
    <t>обнаружение цист лямблий в кале</t>
  </si>
  <si>
    <t>2.13.11.</t>
  </si>
  <si>
    <t>исследование крови на малярийные паразиты:</t>
  </si>
  <si>
    <t>2.13.11.1</t>
  </si>
  <si>
    <t>с приготовлением толстой капли</t>
  </si>
  <si>
    <t>2.13.11.2</t>
  </si>
  <si>
    <t>в окрашенном мазке</t>
  </si>
  <si>
    <t>2.14.</t>
  </si>
  <si>
    <t>регистрация результатов исследования:</t>
  </si>
  <si>
    <t>2.14.1.</t>
  </si>
  <si>
    <t>неавтоматизированная регистрация результатов исследований</t>
  </si>
  <si>
    <t>3.</t>
  </si>
  <si>
    <t>Гематологические исследования:</t>
  </si>
  <si>
    <t>3.1.</t>
  </si>
  <si>
    <t>исследования крови:</t>
  </si>
  <si>
    <t>3.1.1.</t>
  </si>
  <si>
    <t>приготовление препарата периферической крови для цитоморфологического исследования</t>
  </si>
  <si>
    <t>3.1.1.1.</t>
  </si>
  <si>
    <t>ручным методом</t>
  </si>
  <si>
    <t>3.1.2.</t>
  </si>
  <si>
    <t>микроскопический (морфологический) анализ клеток в препарате периферической крови с описанием форменных элементов :</t>
  </si>
  <si>
    <t>3.1.2.1.</t>
  </si>
  <si>
    <t>без патологий</t>
  </si>
  <si>
    <t>3.1.2.2.</t>
  </si>
  <si>
    <t>с патологическими изменениями</t>
  </si>
  <si>
    <t>3.1.7.</t>
  </si>
  <si>
    <t xml:space="preserve">подсчёт ретикулоцитов: </t>
  </si>
  <si>
    <t>3.1.7.1.</t>
  </si>
  <si>
    <t>суправитальной окраской</t>
  </si>
  <si>
    <t>3.1.8.</t>
  </si>
  <si>
    <t>подсчёт тромбоцитов:</t>
  </si>
  <si>
    <t>3.1.8.1.</t>
  </si>
  <si>
    <t>в окрашенных мазках по Фонио</t>
  </si>
  <si>
    <t>3.1.10.</t>
  </si>
  <si>
    <t>подсчёт LE - клеток</t>
  </si>
  <si>
    <t>3.1.11.3.</t>
  </si>
  <si>
    <t>автоматических с дифференцировкой лейкоцитарной формулы:</t>
  </si>
  <si>
    <t>3.1.11.3.1</t>
  </si>
  <si>
    <t>с ручной подачей образцов</t>
  </si>
  <si>
    <t>3.1.12.</t>
  </si>
  <si>
    <t>определение скорости оседания эритроцитов:</t>
  </si>
  <si>
    <t>3.1.12.1.</t>
  </si>
  <si>
    <t>неавтоматизированным методом</t>
  </si>
  <si>
    <t>5.</t>
  </si>
  <si>
    <t>Биохимические исследования:</t>
  </si>
  <si>
    <t>5.1.</t>
  </si>
  <si>
    <t>5.1.1.</t>
  </si>
  <si>
    <t>исследования сыворотки (плазмы) крови:</t>
  </si>
  <si>
    <t>5.1.1.1.</t>
  </si>
  <si>
    <t>проведение исследований с использованием одноканальных биохимических фотометров:</t>
  </si>
  <si>
    <t>5.1.1.1.1.</t>
  </si>
  <si>
    <t>определение общего белка</t>
  </si>
  <si>
    <t>5.1.1.1.2.</t>
  </si>
  <si>
    <t>определение альбумина</t>
  </si>
  <si>
    <t>5.1.1.1.3.</t>
  </si>
  <si>
    <t>определение мочевины:</t>
  </si>
  <si>
    <t>5.1.1.1.3.1.</t>
  </si>
  <si>
    <t>конечно-точечным ферментативным методом</t>
  </si>
  <si>
    <t>5.1.1.1.3.2.</t>
  </si>
  <si>
    <t>кинетическим методом</t>
  </si>
  <si>
    <t>5.1.1.1.4.</t>
  </si>
  <si>
    <t>определение креатинина по реакции Яффе:</t>
  </si>
  <si>
    <t>5.1.1.1.4.2.</t>
  </si>
  <si>
    <t>5.1.1.1.5.</t>
  </si>
  <si>
    <t>определение мочевой кислоты ферментативным методом</t>
  </si>
  <si>
    <t>5.1.1.1.7.</t>
  </si>
  <si>
    <t>определение глюкозы ферментативным методом</t>
  </si>
  <si>
    <t>5.1.1.1.8.</t>
  </si>
  <si>
    <t>определение общего холестерина ферментативным методом</t>
  </si>
  <si>
    <t>5.1.1.1.9.</t>
  </si>
  <si>
    <t>определение холестерина липопротеинов высокой плотности</t>
  </si>
  <si>
    <t>5.1.1.1.10</t>
  </si>
  <si>
    <t>определение холестерина липопротеинов низкой плотности</t>
  </si>
  <si>
    <t>5.1.1.1.11</t>
  </si>
  <si>
    <t>определение триацилглицеринов ферментативным методом</t>
  </si>
  <si>
    <t>5.1.1.1.12.</t>
  </si>
  <si>
    <t>расчет коэффициента атерогенности</t>
  </si>
  <si>
    <t>5.1.1.1.13.</t>
  </si>
  <si>
    <t>определение билирубина и его фракций методом Йендрашека - Клеггорн - Грофа</t>
  </si>
  <si>
    <t>5.1.1.1.15.</t>
  </si>
  <si>
    <t>определение железа феррозиновым методом</t>
  </si>
  <si>
    <t>5.1.1.1.16.</t>
  </si>
  <si>
    <t>определение общей железосвязывающей способности сыворотки феррозиновым методом</t>
  </si>
  <si>
    <t>5.1.1.1.17.</t>
  </si>
  <si>
    <t>определение неорганического фосфора:</t>
  </si>
  <si>
    <t>5.1.1.1.17.1.</t>
  </si>
  <si>
    <t>с фосфорно-молибденовой кислотой (многошаговая реакция)</t>
  </si>
  <si>
    <t>5.1.1.1.18.</t>
  </si>
  <si>
    <t>определение общего кальция:</t>
  </si>
  <si>
    <t>5.1.1.1.18.1.</t>
  </si>
  <si>
    <t>с ортокрезолфталеиновым комплексом:</t>
  </si>
  <si>
    <t>5.1.1.1.19.</t>
  </si>
  <si>
    <t>определение концентрации магния фотометрическим методом</t>
  </si>
  <si>
    <t>5.1.1.1.21.</t>
  </si>
  <si>
    <t>определение активности ферментов кинетическим методом:</t>
  </si>
  <si>
    <t>5.1.1.1.21.1.</t>
  </si>
  <si>
    <t>определение активности альфа-амилазы</t>
  </si>
  <si>
    <t>5.1.1.1.21.2.</t>
  </si>
  <si>
    <t>определение активности аспартатаминотрансферазы</t>
  </si>
  <si>
    <t>расчет</t>
  </si>
  <si>
    <t>5.1.1.1.21.3.</t>
  </si>
  <si>
    <t>определение активности аланинамино-трансферазы</t>
  </si>
  <si>
    <t>5.1.1.1.21.4</t>
  </si>
  <si>
    <t>определение активности лактатдегидрогеназы</t>
  </si>
  <si>
    <t>5.1.1.1.21.6.</t>
  </si>
  <si>
    <t>определение активности щелочной фосфатазы</t>
  </si>
  <si>
    <t>5.1.1.1.21.7.</t>
  </si>
  <si>
    <t>определение активности креатинфосфокиназы</t>
  </si>
  <si>
    <t>5.1.1.1.21.8.</t>
  </si>
  <si>
    <t>определение активности креатинфосфокиназы МВ-фракции</t>
  </si>
  <si>
    <t>5.1.1.1.21.9.</t>
  </si>
  <si>
    <t>определение активности гамма-глутамил-транспептидазы</t>
  </si>
  <si>
    <t>5.1.1.1.22.</t>
  </si>
  <si>
    <t>определение активности липазы:</t>
  </si>
  <si>
    <t>5.1.1.1.22.2.</t>
  </si>
  <si>
    <t>ферментативным кинетическим методом</t>
  </si>
  <si>
    <t>5.1.1.3.</t>
  </si>
  <si>
    <t>проведение исследований с использованием многоканальных биохимических автоанализаторов:</t>
  </si>
  <si>
    <t>5.1.1.3.2.</t>
  </si>
  <si>
    <t>средней производительности (производительность - от 100 до 300 исследований в час):</t>
  </si>
  <si>
    <t>5.1.1.3.2.1.1</t>
  </si>
  <si>
    <t>с неавтоматизированой регистрацией результатов исследований АЛТ</t>
  </si>
  <si>
    <t>5.1.1.3.2.1.2.</t>
  </si>
  <si>
    <t>с неавтоматизированой регистрацией результатов исследований Амилаза</t>
  </si>
  <si>
    <t>5.1.1.3.2.1.3.</t>
  </si>
  <si>
    <t>с неавтоматизированой регистрацией результатов исследований Билирубина</t>
  </si>
  <si>
    <t>5.1.1.3.2.1.4.</t>
  </si>
  <si>
    <t>с неавтоматизированой регистрацией результатов исследований АСТ</t>
  </si>
  <si>
    <t>5.1.1.3.2.1.5.</t>
  </si>
  <si>
    <t>с неавтоматизированой регистрацией результатов исследований Са 2+</t>
  </si>
  <si>
    <t>5.1.1.3.2.1.6.</t>
  </si>
  <si>
    <t>с неавтоматизированой регистрацией результатов исследований Креатинина</t>
  </si>
  <si>
    <t>5.1.1.3.2.1.7.</t>
  </si>
  <si>
    <t>с неавтоматизированой регистрацией результатов исследований Mg 2+</t>
  </si>
  <si>
    <t>5.1.1.3.2.1.8.</t>
  </si>
  <si>
    <t>с неавтоматизированой регистрацией результатов исследований КФК</t>
  </si>
  <si>
    <t>5.1.1.3.2.1.9.</t>
  </si>
  <si>
    <t>с неавтоматизированой регистрацией результатов исследований ГГТ</t>
  </si>
  <si>
    <t>5.1.1.3.2.1.10.</t>
  </si>
  <si>
    <t>с неавтоматизированой регистрацией результатов исследований Фосфора</t>
  </si>
  <si>
    <t>5.1.1.3.2.1.11</t>
  </si>
  <si>
    <t>с неавтоматизированой регистрацией результатов исследований Общего белка</t>
  </si>
  <si>
    <t>5.1.1.3.2.1.12</t>
  </si>
  <si>
    <t>с неавтоматизированой регистрацией результатов исследований КФК МВ</t>
  </si>
  <si>
    <t>5.1.1.3.2.1.13</t>
  </si>
  <si>
    <t>с неавтоматизированой регистрацией результатов исследований ЩФ моно</t>
  </si>
  <si>
    <t>5.1.1.3.2.1.14</t>
  </si>
  <si>
    <t>с неавтоматизированой регистрацией результатов исследований ЛПВП</t>
  </si>
  <si>
    <t>5.1.1.3.2.1.15</t>
  </si>
  <si>
    <t>с неавтоматизированой регистрацией результатов исследований UREA (мочевина)</t>
  </si>
  <si>
    <t>5.1.1.3.2.1.16</t>
  </si>
  <si>
    <t>с неавтоматизированой регистрацией результатов исследований Холестерина (фермент)</t>
  </si>
  <si>
    <t>5.1.1.3.2.1.17</t>
  </si>
  <si>
    <t>с неавтоматизированой регистрацией результатов исследований Глюкозы</t>
  </si>
  <si>
    <t>5.1.1.3.2.1.18</t>
  </si>
  <si>
    <t>с неавтоматизированой регистрацией результатов исследований М к-та</t>
  </si>
  <si>
    <t>5.1.1.3.2.1.19</t>
  </si>
  <si>
    <t>с неавтоматизированой регистрацией результатов исследований Hb глик.</t>
  </si>
  <si>
    <t>5.1.1.3.2.1.20</t>
  </si>
  <si>
    <t>с неавтоматизированой регистрацией результатов исследований Бил.ПР</t>
  </si>
  <si>
    <t>5.1.1.3.2.1.21</t>
  </si>
  <si>
    <t>с неавтоматизированой регистрацией результатов исследований Железо</t>
  </si>
  <si>
    <t>5.1.1.3.2.1.22</t>
  </si>
  <si>
    <t>с неавтоматизированой регистрацией результатов исследований Альбумина</t>
  </si>
  <si>
    <t>5.1.1.3.2.1.23</t>
  </si>
  <si>
    <t>с неавтоматизированой регистрацией результатов исследований МАУ (микроальбумина)</t>
  </si>
  <si>
    <t>5.1.1.3.2.1.24</t>
  </si>
  <si>
    <t>с неавтоматизированой регистрацией результатов исследований ЛПНП</t>
  </si>
  <si>
    <t>5.1.1.3.2.1.25</t>
  </si>
  <si>
    <t>с неавтоматизированой регистрацией результатов исследований ТГ (триглицериды)</t>
  </si>
  <si>
    <t>5.1.1.3.2.1.26</t>
  </si>
  <si>
    <t>с неавтоматизированой регистрацией результатов исследований FERrit (ферритин)</t>
  </si>
  <si>
    <t>5.1.1.3.2.1.28</t>
  </si>
  <si>
    <t>с неавтоматизированой регистрацией результатов исследований ЛДГ</t>
  </si>
  <si>
    <t>5.1.1.3.2.1.29</t>
  </si>
  <si>
    <t>с неавтоматизированой регистрацией результатов исследований СРБ</t>
  </si>
  <si>
    <t>5.1.1.3.2.1.30</t>
  </si>
  <si>
    <t>с неавтоматизированой регистрацией результатов исследований Антистрептолизин-О</t>
  </si>
  <si>
    <t>5.1.1.4.</t>
  </si>
  <si>
    <t>определение концентрации электролитов с использованием автоматических ионоселективных анализаторов (1 проба)</t>
  </si>
  <si>
    <t>5.1.2.</t>
  </si>
  <si>
    <t>исследование цельной крови:</t>
  </si>
  <si>
    <t>5.1.2.2.</t>
  </si>
  <si>
    <t>определение показаталей кислотно-основного состояния крови посредством автоматических анализаторов (1 проба)</t>
  </si>
  <si>
    <t>5.1.2.4.</t>
  </si>
  <si>
    <t>определение гликированного гемоглобина:</t>
  </si>
  <si>
    <t>5.1.2.4.2.</t>
  </si>
  <si>
    <t>иммунотурбидиметрическим методом</t>
  </si>
  <si>
    <t xml:space="preserve">исследование </t>
  </si>
  <si>
    <t>5.1.2.5.</t>
  </si>
  <si>
    <t>определение кардиомаркеров:</t>
  </si>
  <si>
    <t>5.1.2.5.1.</t>
  </si>
  <si>
    <t>методом "сухой химии":</t>
  </si>
  <si>
    <t>5.1.2.5.1.1.</t>
  </si>
  <si>
    <t>качественное определение тропонина</t>
  </si>
  <si>
    <t>5.1.2.5.1.2.</t>
  </si>
  <si>
    <t>количественное определение (в том числе одновременное) тропонина, миоглобина, МВ-фракции креатинфосфокиназы</t>
  </si>
  <si>
    <t>5.2.</t>
  </si>
  <si>
    <t>исследование мочи:</t>
  </si>
  <si>
    <t>5.2.1.</t>
  </si>
  <si>
    <t>определение микроальбумина в моче иммунотурбидиметрическим методом</t>
  </si>
  <si>
    <t>5.3.</t>
  </si>
  <si>
    <t>исследование СМЖ:</t>
  </si>
  <si>
    <t>5.3.1.</t>
  </si>
  <si>
    <t>определение хлора:</t>
  </si>
  <si>
    <t>5.3.2.</t>
  </si>
  <si>
    <t>6.</t>
  </si>
  <si>
    <t>Исследования состояния гемостаза:</t>
  </si>
  <si>
    <t>6.1.</t>
  </si>
  <si>
    <t>отдельные манипуляции, калибровка и контроль качества исследований:</t>
  </si>
  <si>
    <t>6.1.1.</t>
  </si>
  <si>
    <t>обработка венозной крови для получения плазмы:</t>
  </si>
  <si>
    <t>6.1.1.1.</t>
  </si>
  <si>
    <t>богатой тромбоцитами</t>
  </si>
  <si>
    <t>6.3.</t>
  </si>
  <si>
    <t>локальные (специфические) тесты:</t>
  </si>
  <si>
    <t>6.3.2.</t>
  </si>
  <si>
    <t>исследования вторичного (плазменного) гемостаза:</t>
  </si>
  <si>
    <t>6.3.2.2.</t>
  </si>
  <si>
    <t>проведение исследований с помощью полуавтоматических оптико-механических анализаторов гемостаза:</t>
  </si>
  <si>
    <t>6.3.2.2.1.</t>
  </si>
  <si>
    <t>скрининговые тесты:</t>
  </si>
  <si>
    <t>6.3.2.2.1.1.</t>
  </si>
  <si>
    <t>определение активированного частичного тромбопластинового времени (далее - АЧТВ)</t>
  </si>
  <si>
    <t>6.3.2.2.1.3.</t>
  </si>
  <si>
    <t>определение протромбинового (тромбопластинового) времени с тромбопластин-кальциевой смесью с автоматическим выражением в виде МНО</t>
  </si>
  <si>
    <t>6.3.2.2.1.5.</t>
  </si>
  <si>
    <t>определение содержания фибриногена в плазме крови по Клауссу</t>
  </si>
  <si>
    <t>6.3.2.2.1.6.</t>
  </si>
  <si>
    <t>определение тромбинового времени (далее - ТВ) со стандартным количеством тромбина</t>
  </si>
  <si>
    <t>6.3.2.4.</t>
  </si>
  <si>
    <t>проведение исследований с помощью термостата с прозрачными стенками (далее - ТПС):</t>
  </si>
  <si>
    <t>6.3.2.4.2.</t>
  </si>
  <si>
    <t>определение протромбинового (тромбопластинового) времени с тромбопластин-кальциевой смесью</t>
  </si>
  <si>
    <t>6.3.2.7.</t>
  </si>
  <si>
    <t>определение D - димеров качественно/ полуколичественно эксперсс - методом латексной агглютинации</t>
  </si>
  <si>
    <t>7.</t>
  </si>
  <si>
    <t>Иммунологические исследования:</t>
  </si>
  <si>
    <t>7.1.</t>
  </si>
  <si>
    <t>метод ИФА :</t>
  </si>
  <si>
    <t>7.1.1.</t>
  </si>
  <si>
    <t>пробоподготовка</t>
  </si>
  <si>
    <t>7.1.2.</t>
  </si>
  <si>
    <t>полуавтоматизированный анализ СА125-ИФА</t>
  </si>
  <si>
    <t>7.1.3.</t>
  </si>
  <si>
    <t>полуавтоматизированный анализ ТТГ ИФА</t>
  </si>
  <si>
    <t>7.1.4.</t>
  </si>
  <si>
    <t>полуавтоматизированный анализ АФП-ИФА</t>
  </si>
  <si>
    <t>7.1.5.</t>
  </si>
  <si>
    <t>полуавтоматизированный анализ ИФА-Тестестерон</t>
  </si>
  <si>
    <t>7.1.6.</t>
  </si>
  <si>
    <t>полуавтоматизированный анализ Пролактин-ИФА</t>
  </si>
  <si>
    <t>7.1.7.</t>
  </si>
  <si>
    <t>полуавтоматизированный анализ ЛГ-ИФА</t>
  </si>
  <si>
    <t>7.1.8.</t>
  </si>
  <si>
    <t>полуавтоматизированный анализ Прогестерон-ИФА</t>
  </si>
  <si>
    <t>7.1.9.</t>
  </si>
  <si>
    <t>полуавтоматизированный анализ ФСГ-ИФА</t>
  </si>
  <si>
    <t>7.1.10.</t>
  </si>
  <si>
    <t>полуавтоматизированный анализ СА-19,9</t>
  </si>
  <si>
    <t>7.1.11.</t>
  </si>
  <si>
    <t>полуавтоматизированный анализ СА-15,3</t>
  </si>
  <si>
    <t>7.1.12.</t>
  </si>
  <si>
    <t>полуавтоматизированный анализ АТ-ТПО</t>
  </si>
  <si>
    <t>7.1.13.</t>
  </si>
  <si>
    <t>полуавтоматизированный анализ FT4</t>
  </si>
  <si>
    <t>7.1.14.</t>
  </si>
  <si>
    <t>полуавтоматизированный анализ PSA</t>
  </si>
  <si>
    <t>7.1.15.</t>
  </si>
  <si>
    <t>полуавтоматизированный анализ Хламидин А</t>
  </si>
  <si>
    <t>7.1.16.</t>
  </si>
  <si>
    <t>полуавтоматизированный анализ Хламидии Сs</t>
  </si>
  <si>
    <t>7.1.17.</t>
  </si>
  <si>
    <t>полуавтоматизированный анализ ВПГ (вирус простого герпеса) М</t>
  </si>
  <si>
    <t>7.1.18.</t>
  </si>
  <si>
    <t>полуавтоматизированный анализ ВПГ (вирус простого герпеса) Сs</t>
  </si>
  <si>
    <t>7.1.19.</t>
  </si>
  <si>
    <t>полуавтоматизированный анализ ЦМВ (цитомегаловирус) М</t>
  </si>
  <si>
    <t>7.1.20.</t>
  </si>
  <si>
    <t>полуавтоматизированный анализ ЦМВ (цитомегаловирус) Cs</t>
  </si>
  <si>
    <t>7.1.21.</t>
  </si>
  <si>
    <t>полуавтоматизированный анализ Тохо (токсоплазмоз) М</t>
  </si>
  <si>
    <t>7.1.22.</t>
  </si>
  <si>
    <t>полуавтоматизированный анализ Тохо (токсоплазмоз) Cs</t>
  </si>
  <si>
    <t>7.1.23.</t>
  </si>
  <si>
    <t>полуавтоматизированный анализ Гепатит В</t>
  </si>
  <si>
    <t>7.1.24.</t>
  </si>
  <si>
    <t>полуавтоматизированный анализ Гепатит С</t>
  </si>
  <si>
    <t>7.1.25.</t>
  </si>
  <si>
    <t>полуавтоматизированный анализ Гепатит В-П</t>
  </si>
  <si>
    <t>7.1.26.</t>
  </si>
  <si>
    <t>полуавтоматизированный анализ Гепатит С-П</t>
  </si>
  <si>
    <t>7.1.27.</t>
  </si>
  <si>
    <t>полуавтоматизированный анализ Уреоплазма</t>
  </si>
  <si>
    <t>7.1.28.</t>
  </si>
  <si>
    <t>полуавтоматизированный анализ Микоплазма</t>
  </si>
  <si>
    <t>7.1.29.</t>
  </si>
  <si>
    <t>полуавтоматизированный анализ КЭА</t>
  </si>
  <si>
    <t>7.1.30.</t>
  </si>
  <si>
    <t>полуавтоматизированный анализ Краснуха М</t>
  </si>
  <si>
    <t>7.1.31.</t>
  </si>
  <si>
    <t>полуавтоматизированный анализ Краснуха Cs</t>
  </si>
  <si>
    <t>7.1.32.</t>
  </si>
  <si>
    <t>полуавтоматический анализ на Хламидии (КВД)</t>
  </si>
  <si>
    <t>7.1.33.</t>
  </si>
  <si>
    <t>полуавтоматический анализ на иммуноглобулины IgM</t>
  </si>
  <si>
    <t>7.1.34.</t>
  </si>
  <si>
    <t>полуавтоматический анализ на иммуноглобулины IgG</t>
  </si>
  <si>
    <t>7.1.35.</t>
  </si>
  <si>
    <t>полуавтоматический анализ иммуноглобулинов класса М Хламидия</t>
  </si>
  <si>
    <t>7.1.36.</t>
  </si>
  <si>
    <t>полуавтоматический анализ иммуноглобулинов класса G Хламидия</t>
  </si>
  <si>
    <t>7.1.37.</t>
  </si>
  <si>
    <t>полуавтоматический анализ иммуноглобулинов класса М Микоплазма</t>
  </si>
  <si>
    <t>7.1.38.</t>
  </si>
  <si>
    <t>полуавтоматический анализ иммуноглобулинов класса G Микоплазма</t>
  </si>
  <si>
    <t>7.1.39.</t>
  </si>
  <si>
    <t>полуавтоматический анализ НЕ-4</t>
  </si>
  <si>
    <t>7.3.</t>
  </si>
  <si>
    <t>иммунохимический метод посредством автоматических систем закрытого типа средней и высокой произвдительности</t>
  </si>
  <si>
    <t>7.3.2.</t>
  </si>
  <si>
    <t>автоматизированная регистрация результатов исследования</t>
  </si>
  <si>
    <t>7.3.2.1</t>
  </si>
  <si>
    <t>хорионический ганодропонин</t>
  </si>
  <si>
    <t>7.3.2.2.</t>
  </si>
  <si>
    <t>тестостерон</t>
  </si>
  <si>
    <t>7.3.2.3.</t>
  </si>
  <si>
    <t>лютеинизирующий гормон</t>
  </si>
  <si>
    <t>7.3.2.4.</t>
  </si>
  <si>
    <t>фолликулостимулирующий гормон</t>
  </si>
  <si>
    <t>7.3.2.5.</t>
  </si>
  <si>
    <t>прогестерон</t>
  </si>
  <si>
    <t>7.3.2.6.</t>
  </si>
  <si>
    <t>витамин Д</t>
  </si>
  <si>
    <t>7.3.2.7.</t>
  </si>
  <si>
    <t>пролактин</t>
  </si>
  <si>
    <t>7.3.2.8.</t>
  </si>
  <si>
    <t>СА-125</t>
  </si>
  <si>
    <t>7.3.2.9</t>
  </si>
  <si>
    <t>НЕ4 (рак яичников)</t>
  </si>
  <si>
    <t>7.3.2.10.</t>
  </si>
  <si>
    <t>Анти-ЦЦП</t>
  </si>
  <si>
    <t>7.3.2.11.</t>
  </si>
  <si>
    <t>Антитела к рецептору ТТГ</t>
  </si>
  <si>
    <t>7.4.1.1</t>
  </si>
  <si>
    <t>метод иммунохроматографии (экспресс-диагностика, качественное определение)</t>
  </si>
  <si>
    <t>метод иммунохроматографии (экспресс-диагностика, качественное определение) (Антиген)</t>
  </si>
  <si>
    <t>7.4.2.</t>
  </si>
  <si>
    <t>кол. опред. кардиомаркеров, онкомаркеров, прокальцитонина, D-димеров и др. маркеров с помощью иммунохр. считывающих устройств</t>
  </si>
  <si>
    <t>7.4.2.1.</t>
  </si>
  <si>
    <t>метод иммунографии количественное определение прокальцитонина</t>
  </si>
  <si>
    <t>7.4.2.2.</t>
  </si>
  <si>
    <t>метод иммунографии количественное определение В-натрийуретический пептид</t>
  </si>
  <si>
    <t>7.5.</t>
  </si>
  <si>
    <t>иммуногематология:</t>
  </si>
  <si>
    <t>7.5.1.</t>
  </si>
  <si>
    <t>определение групп крови по системе АВ0 с использованием изогемагглютинирующих сывороток:</t>
  </si>
  <si>
    <t>7.5.1.2.</t>
  </si>
  <si>
    <t>в венозной крови</t>
  </si>
  <si>
    <t>7.5.2.</t>
  </si>
  <si>
    <t>определение групп крови по системе АВ0 перекрестным способом с использованием изогемагглютинирующих сывороток и стандартных эритроцитов:</t>
  </si>
  <si>
    <t>7.5.2.2.</t>
  </si>
  <si>
    <t>7.5.3.</t>
  </si>
  <si>
    <t>определение групп крови по системе АВ0 и резус - фактора с использованием моноклональных реагентов:</t>
  </si>
  <si>
    <t>7.5.3.2.</t>
  </si>
  <si>
    <t>7.5.4.</t>
  </si>
  <si>
    <t>определение резус - фактора экспресс - методом в пробирках без подогрева:</t>
  </si>
  <si>
    <t>7.5.4.2.</t>
  </si>
  <si>
    <t>7.5.5.</t>
  </si>
  <si>
    <t>выявление неполных аллоиммунных антиэритроцитарных антител методом конглютинации с применением 10%-го раствора желатина</t>
  </si>
  <si>
    <t>7.5.6.</t>
  </si>
  <si>
    <t>определение полных антител в реакции агглютинации в солевой среде</t>
  </si>
  <si>
    <t>7.5.7.</t>
  </si>
  <si>
    <t>определение титра неполных аллоиммунных антиэритроцитарных антител метом конглютинации с применением 10%-го раствора желатина</t>
  </si>
  <si>
    <t>7.19.</t>
  </si>
  <si>
    <t>определение острофазовых и специфических белков сыворотки крови:</t>
  </si>
  <si>
    <t>7.19.3.</t>
  </si>
  <si>
    <t>латекс - тест</t>
  </si>
  <si>
    <t>7.20.</t>
  </si>
  <si>
    <t>определение активности анти-О-стрептолизина в сыворотке крови:</t>
  </si>
  <si>
    <t>7.20.2.</t>
  </si>
  <si>
    <t>7.22.</t>
  </si>
  <si>
    <t>определение ревматоидного фактора в сыворотке крови:</t>
  </si>
  <si>
    <t>7.22.2.</t>
  </si>
  <si>
    <t>7.26.</t>
  </si>
  <si>
    <t>диагостика сифилиса:</t>
  </si>
  <si>
    <t>7.26.1.</t>
  </si>
  <si>
    <t>определение иммуноглобулинов в бледной трепонеме методом ИФА:</t>
  </si>
  <si>
    <t>7.26.1.1.</t>
  </si>
  <si>
    <t>полуавтоматизированный анализ</t>
  </si>
  <si>
    <t>7.26.2.</t>
  </si>
  <si>
    <t>микрореакция преципитации (далее-МРП) с кардиолипиновым антигеном:</t>
  </si>
  <si>
    <t>7.26.2.1.</t>
  </si>
  <si>
    <t>МРП с кардиолипиновым антигеном с инактивированной нативной сывороткой крови - качественный метод (единичное исследование)</t>
  </si>
  <si>
    <t>7.26.2.3.</t>
  </si>
  <si>
    <t>МРП с кардиолипиновым антигеном с инактивированной сывороткой крови - количественный метод</t>
  </si>
  <si>
    <t>7.26.3.</t>
  </si>
  <si>
    <t>реакция пассивной гемагглютинации (далее- РПГА) с одним диагностикумом:</t>
  </si>
  <si>
    <t>7.26.3.1.</t>
  </si>
  <si>
    <t>РПГА с одним диагностикумом- качественный метод</t>
  </si>
  <si>
    <t>8.1.13.</t>
  </si>
  <si>
    <t>исследование отделяемого мочеполовых органов на гонококковую инфекцию:</t>
  </si>
  <si>
    <t>8.1.13.1.</t>
  </si>
  <si>
    <t>культуральное исследование:</t>
  </si>
  <si>
    <t>8.1.13.2.</t>
  </si>
  <si>
    <t>исследование с идентификацией до вида:</t>
  </si>
  <si>
    <t>8.1.13.2.1.</t>
  </si>
  <si>
    <t>классическим методом</t>
  </si>
  <si>
    <t>8.1.14.1</t>
  </si>
  <si>
    <t>исследование на уреа-, микоплазмы в отделяемом мочеполовых органов, моче, мокроте и т.д. с использованием коммерческих тест-систем без забора материала в лаборатории</t>
  </si>
  <si>
    <t>8.1.17.</t>
  </si>
  <si>
    <t>исследование кожи и слизистых, ногтей, волос на дерматофиты и дрожжеподобные грибы с забором материала в лаборатории:</t>
  </si>
  <si>
    <t>8.1.17.1.</t>
  </si>
  <si>
    <t>микроскопическое исследование препаратов нативного материала</t>
  </si>
  <si>
    <t>8.1.17.2.</t>
  </si>
  <si>
    <t>8.1.17.2.2.</t>
  </si>
  <si>
    <t>при выделении грибов с изучением морфологических свойств</t>
  </si>
  <si>
    <t>8.1.18.</t>
  </si>
  <si>
    <t>обнаружение чесоточного клеща в исследуемом материале с забором материала в лаборатории</t>
  </si>
  <si>
    <t>8.1.19.</t>
  </si>
  <si>
    <t>обнаружение Demodex foliorum hominis в исследуемом материале с забором материала в лаборатории</t>
  </si>
  <si>
    <t>10.7.</t>
  </si>
  <si>
    <t>исследования иммунными методами:</t>
  </si>
  <si>
    <t>10.7.1.</t>
  </si>
  <si>
    <t>исследование с целью обнаружения наркотических средств, психотропных и других веществ, вызывающих одурманивание и отравление, с использованием экспресс-тестов</t>
  </si>
  <si>
    <t>Обнаружение наркотических средств и психотропных веществ в биологических жидкостях с помощью набора креативМП амфетамин</t>
  </si>
  <si>
    <t>Обнаружение наркотических средств и психотропных веществ в биологических жидкостях с помощью набора креативМП метамфетамин</t>
  </si>
  <si>
    <t>Обнаружение наркотических средств и психотропных веществ в биологических жидкостях с помощью набора креативМП марихуана</t>
  </si>
  <si>
    <t>Обнаружение наркотических средств и психотропных веществ в биологических жидкостях с помощью набора креативМП метадон</t>
  </si>
  <si>
    <t>Обнаружение наркотических средств и психотропных веществ в биологических жидкостях с помощью набора креативМП барбитураты</t>
  </si>
  <si>
    <t>Обнаружение наркотических средств и психотропных веществ в биологических жидкостях с помощью набора креативМП бензодиазепин</t>
  </si>
  <si>
    <t>1.82+0.18=2.00</t>
  </si>
  <si>
    <t>Обнаружение наркотических средств и психотропных веществ в биологических жидкостях с помощью набора креативМП морфин</t>
  </si>
  <si>
    <t>1.81+0.18=1.99</t>
  </si>
  <si>
    <t>Обнаружение наркотических средств и психотропных веществ в биологических жидкостях с помощью набора креативМП бупренорфин</t>
  </si>
  <si>
    <t>Обнаружение инфекции Helicobacter pylori выдыхаемого воздуха методом экспресс-диагностики</t>
  </si>
  <si>
    <t>Начальник планово-экономического отдела</t>
  </si>
  <si>
    <t>Г.С.Зарецкая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</si>
</sst>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;[Red]0.0"/>
    <numFmt numFmtId="166" formatCode="0;[Red]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Lucida Fax"/>
      <family val="1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Monotype Corsiva"/>
      <family val="4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top" wrapText="1"/>
    </xf>
    <xf numFmtId="0" fontId="14" fillId="3" borderId="12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horizontal="center" vertical="top" wrapText="1"/>
    </xf>
    <xf numFmtId="2" fontId="14" fillId="3" borderId="13" xfId="0" applyNumberFormat="1" applyFont="1" applyFill="1" applyBorder="1" applyAlignment="1">
      <alignment horizontal="center" vertical="top" wrapText="1"/>
    </xf>
    <xf numFmtId="0" fontId="14" fillId="3" borderId="14" xfId="0" applyFont="1" applyFill="1" applyBorder="1" applyAlignment="1">
      <alignment horizontal="center" vertical="top" wrapText="1"/>
    </xf>
    <xf numFmtId="164" fontId="14" fillId="2" borderId="15" xfId="0" applyNumberFormat="1" applyFont="1" applyFill="1" applyBorder="1" applyAlignment="1">
      <alignment horizontal="center" vertical="top" wrapText="1"/>
    </xf>
    <xf numFmtId="0" fontId="14" fillId="3" borderId="16" xfId="0" applyFont="1" applyFill="1" applyBorder="1" applyAlignment="1">
      <alignment horizontal="center" vertical="top" wrapText="1"/>
    </xf>
    <xf numFmtId="164" fontId="11" fillId="2" borderId="15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6" fillId="0" borderId="15" xfId="0" applyNumberFormat="1" applyFont="1" applyBorder="1" applyAlignment="1">
      <alignment horizontal="center"/>
    </xf>
    <xf numFmtId="0" fontId="11" fillId="3" borderId="15" xfId="0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center" vertical="top" wrapText="1"/>
    </xf>
    <xf numFmtId="2" fontId="15" fillId="0" borderId="17" xfId="0" applyNumberFormat="1" applyFont="1" applyBorder="1" applyAlignment="1">
      <alignment horizontal="center"/>
    </xf>
    <xf numFmtId="2" fontId="16" fillId="0" borderId="17" xfId="0" applyNumberFormat="1" applyFont="1" applyBorder="1" applyAlignment="1">
      <alignment horizontal="center"/>
    </xf>
    <xf numFmtId="0" fontId="11" fillId="2" borderId="15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wrapText="1"/>
    </xf>
    <xf numFmtId="2" fontId="15" fillId="0" borderId="11" xfId="0" applyNumberFormat="1" applyFont="1" applyBorder="1" applyAlignment="1">
      <alignment horizontal="center"/>
    </xf>
    <xf numFmtId="2" fontId="16" fillId="0" borderId="11" xfId="0" applyNumberFormat="1" applyFont="1" applyBorder="1" applyAlignment="1">
      <alignment horizontal="center"/>
    </xf>
    <xf numFmtId="0" fontId="11" fillId="2" borderId="15" xfId="0" applyFont="1" applyFill="1" applyBorder="1" applyAlignment="1">
      <alignment horizontal="left" vertical="center" wrapText="1"/>
    </xf>
    <xf numFmtId="165" fontId="11" fillId="2" borderId="17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center"/>
    </xf>
    <xf numFmtId="164" fontId="11" fillId="2" borderId="17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vertical="center"/>
    </xf>
    <xf numFmtId="0" fontId="11" fillId="3" borderId="15" xfId="0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7" fillId="3" borderId="15" xfId="0" applyFont="1" applyFill="1" applyBorder="1" applyAlignment="1">
      <alignment horizontal="center" vertical="center" wrapText="1"/>
    </xf>
    <xf numFmtId="2" fontId="17" fillId="3" borderId="15" xfId="0" applyNumberFormat="1" applyFont="1" applyFill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center" vertical="center" wrapText="1"/>
    </xf>
    <xf numFmtId="2" fontId="15" fillId="0" borderId="15" xfId="0" applyNumberFormat="1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164" fontId="14" fillId="2" borderId="15" xfId="0" applyNumberFormat="1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16" fillId="0" borderId="16" xfId="0" applyNumberFormat="1" applyFont="1" applyBorder="1" applyAlignment="1">
      <alignment horizontal="center"/>
    </xf>
    <xf numFmtId="164" fontId="14" fillId="2" borderId="17" xfId="0" applyNumberFormat="1" applyFont="1" applyFill="1" applyBorder="1" applyAlignment="1">
      <alignment horizontal="center" vertical="center" wrapText="1"/>
    </xf>
    <xf numFmtId="166" fontId="11" fillId="0" borderId="17" xfId="0" applyNumberFormat="1" applyFont="1" applyBorder="1" applyAlignment="1">
      <alignment horizontal="left" vertical="center" wrapText="1"/>
    </xf>
    <xf numFmtId="164" fontId="14" fillId="2" borderId="11" xfId="0" applyNumberFormat="1" applyFont="1" applyFill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left" vertical="center" wrapText="1"/>
    </xf>
    <xf numFmtId="0" fontId="14" fillId="3" borderId="13" xfId="0" applyFont="1" applyFill="1" applyBorder="1" applyAlignment="1">
      <alignment horizontal="center" vertical="center" wrapText="1"/>
    </xf>
    <xf numFmtId="2" fontId="14" fillId="3" borderId="13" xfId="0" applyNumberFormat="1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5" xfId="0" applyFont="1" applyBorder="1" applyAlignment="1">
      <alignment vertical="center" wrapText="1"/>
    </xf>
    <xf numFmtId="0" fontId="19" fillId="0" borderId="15" xfId="0" applyFont="1" applyBorder="1" applyAlignment="1">
      <alignment vertical="center"/>
    </xf>
    <xf numFmtId="166" fontId="11" fillId="0" borderId="15" xfId="0" applyNumberFormat="1" applyFont="1" applyBorder="1" applyAlignment="1">
      <alignment horizontal="left" vertical="center" wrapText="1"/>
    </xf>
    <xf numFmtId="0" fontId="19" fillId="0" borderId="15" xfId="0" applyFont="1" applyBorder="1"/>
    <xf numFmtId="0" fontId="19" fillId="0" borderId="17" xfId="0" applyFont="1" applyBorder="1"/>
    <xf numFmtId="0" fontId="11" fillId="0" borderId="0" xfId="0" applyFont="1" applyBorder="1" applyAlignment="1">
      <alignment horizontal="center" vertical="center"/>
    </xf>
    <xf numFmtId="166" fontId="11" fillId="0" borderId="0" xfId="0" applyNumberFormat="1" applyFont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0"/>
  <sheetViews>
    <sheetView tabSelected="1" zoomScale="130" zoomScaleNormal="130" workbookViewId="0">
      <pane xSplit="11" ySplit="17" topLeftCell="L437" activePane="bottomRight" state="frozen"/>
      <selection pane="topRight" activeCell="J1" sqref="J1"/>
      <selection pane="bottomLeft" activeCell="A16" sqref="A16"/>
      <selection pane="bottomRight" activeCell="B440" sqref="B440"/>
    </sheetView>
  </sheetViews>
  <sheetFormatPr defaultRowHeight="15" x14ac:dyDescent="0.25"/>
  <cols>
    <col min="1" max="1" width="9" customWidth="1"/>
    <col min="2" max="2" width="40" customWidth="1"/>
    <col min="3" max="3" width="11" customWidth="1"/>
    <col min="4" max="4" width="11.5703125" customWidth="1"/>
    <col min="5" max="5" width="8" customWidth="1"/>
    <col min="6" max="8" width="8.7109375" customWidth="1"/>
    <col min="9" max="9" width="12.85546875" customWidth="1"/>
  </cols>
  <sheetData>
    <row r="1" spans="1:15" x14ac:dyDescent="0.25">
      <c r="A1" s="1"/>
      <c r="B1" s="1"/>
      <c r="C1" s="1"/>
      <c r="D1" s="2"/>
      <c r="E1" s="2"/>
      <c r="F1" s="2"/>
    </row>
    <row r="2" spans="1:15" ht="15.75" x14ac:dyDescent="0.25">
      <c r="A2" s="1"/>
      <c r="B2" s="1"/>
      <c r="C2" s="1"/>
      <c r="D2" s="2"/>
      <c r="E2" s="2"/>
      <c r="F2" s="3" t="s">
        <v>0</v>
      </c>
      <c r="G2" s="2"/>
      <c r="H2" s="2"/>
      <c r="I2" s="2"/>
      <c r="M2" s="2"/>
      <c r="N2" s="2"/>
      <c r="O2" s="2"/>
    </row>
    <row r="3" spans="1:15" ht="15.75" x14ac:dyDescent="0.25">
      <c r="A3" s="1"/>
      <c r="B3" s="1"/>
      <c r="C3" s="1"/>
      <c r="D3" s="4"/>
      <c r="E3" s="4"/>
      <c r="F3" s="3" t="s">
        <v>1</v>
      </c>
      <c r="G3" s="2"/>
      <c r="H3" s="2"/>
      <c r="I3" s="2"/>
      <c r="M3" s="2"/>
      <c r="N3" s="2"/>
      <c r="O3" s="2"/>
    </row>
    <row r="4" spans="1:15" ht="15.75" x14ac:dyDescent="0.25">
      <c r="A4" s="1"/>
      <c r="B4" s="1"/>
      <c r="C4" s="1"/>
      <c r="D4" s="2"/>
      <c r="E4" s="2"/>
      <c r="F4" s="5" t="s">
        <v>2</v>
      </c>
      <c r="G4" s="4"/>
      <c r="H4" s="4"/>
      <c r="I4" s="4"/>
      <c r="M4" s="4"/>
      <c r="N4" s="4"/>
      <c r="O4" s="4"/>
    </row>
    <row r="5" spans="1:15" ht="15.75" x14ac:dyDescent="0.25">
      <c r="A5" s="1"/>
      <c r="B5" s="1"/>
      <c r="C5" s="1"/>
      <c r="D5" s="2"/>
      <c r="E5" s="2"/>
      <c r="F5" s="3" t="s">
        <v>3</v>
      </c>
      <c r="G5" s="2"/>
      <c r="H5" s="2"/>
      <c r="M5" s="4"/>
      <c r="N5" s="4"/>
      <c r="O5" s="4"/>
    </row>
    <row r="6" spans="1:15" ht="16.5" x14ac:dyDescent="0.25">
      <c r="A6" s="6" t="s">
        <v>4</v>
      </c>
      <c r="B6" s="6"/>
      <c r="C6" s="6"/>
      <c r="D6" s="6"/>
      <c r="E6" s="6"/>
      <c r="F6" s="6"/>
      <c r="G6" s="6"/>
      <c r="H6" s="6"/>
      <c r="I6" s="6"/>
      <c r="M6" s="2"/>
      <c r="N6" s="2"/>
      <c r="O6" s="2"/>
    </row>
    <row r="7" spans="1:15" ht="20.25" customHeight="1" x14ac:dyDescent="0.25">
      <c r="A7" s="7" t="s">
        <v>5</v>
      </c>
      <c r="B7" s="7"/>
      <c r="C7" s="7"/>
      <c r="D7" s="7"/>
      <c r="E7" s="7"/>
      <c r="F7" s="7"/>
      <c r="G7" s="7"/>
      <c r="H7" s="7"/>
      <c r="I7" s="7"/>
    </row>
    <row r="8" spans="1:15" ht="15" customHeight="1" x14ac:dyDescent="0.25">
      <c r="A8" s="7" t="s">
        <v>6</v>
      </c>
      <c r="B8" s="7"/>
      <c r="C8" s="7"/>
      <c r="D8" s="7"/>
      <c r="E8" s="7"/>
      <c r="F8" s="7"/>
      <c r="G8" s="7"/>
      <c r="H8" s="7"/>
      <c r="I8" s="7"/>
    </row>
    <row r="9" spans="1:15" ht="16.5" thickBot="1" x14ac:dyDescent="0.3">
      <c r="A9" s="8"/>
      <c r="B9" s="8"/>
      <c r="C9" s="8"/>
      <c r="D9" s="8"/>
      <c r="E9" s="8"/>
      <c r="F9" s="8"/>
      <c r="G9" s="8"/>
      <c r="H9" s="8"/>
      <c r="I9" s="8"/>
    </row>
    <row r="10" spans="1:15" ht="15.75" thickBot="1" x14ac:dyDescent="0.3">
      <c r="A10" s="9" t="s">
        <v>7</v>
      </c>
      <c r="B10" s="10"/>
      <c r="C10" s="10"/>
      <c r="D10" s="10"/>
      <c r="E10" s="10"/>
      <c r="F10" s="10"/>
      <c r="G10" s="10"/>
      <c r="H10" s="10"/>
      <c r="I10" s="11"/>
    </row>
    <row r="11" spans="1:15" ht="15" customHeight="1" x14ac:dyDescent="0.25">
      <c r="A11" s="12" t="s">
        <v>8</v>
      </c>
      <c r="B11" s="13" t="s">
        <v>9</v>
      </c>
      <c r="C11" s="14"/>
      <c r="D11" s="15" t="s">
        <v>10</v>
      </c>
      <c r="E11" s="16" t="s">
        <v>11</v>
      </c>
      <c r="F11" s="16" t="s">
        <v>12</v>
      </c>
      <c r="G11" s="16" t="s">
        <v>13</v>
      </c>
      <c r="H11" s="16" t="s">
        <v>14</v>
      </c>
      <c r="I11" s="17" t="s">
        <v>15</v>
      </c>
    </row>
    <row r="12" spans="1:15" ht="36" customHeight="1" thickBot="1" x14ac:dyDescent="0.3">
      <c r="A12" s="18"/>
      <c r="B12" s="19"/>
      <c r="C12" s="20"/>
      <c r="D12" s="21"/>
      <c r="E12" s="22"/>
      <c r="F12" s="22"/>
      <c r="G12" s="22"/>
      <c r="H12" s="22"/>
      <c r="I12" s="23"/>
    </row>
    <row r="13" spans="1:15" ht="15.75" thickBot="1" x14ac:dyDescent="0.3">
      <c r="A13" s="24">
        <v>1</v>
      </c>
      <c r="B13" s="25">
        <v>2</v>
      </c>
      <c r="C13" s="25">
        <v>3</v>
      </c>
      <c r="D13" s="25">
        <v>4</v>
      </c>
      <c r="E13" s="25">
        <v>5</v>
      </c>
      <c r="F13" s="25">
        <v>6</v>
      </c>
      <c r="G13" s="25">
        <v>7</v>
      </c>
      <c r="H13" s="25">
        <v>8</v>
      </c>
      <c r="I13" s="25">
        <v>9</v>
      </c>
    </row>
    <row r="14" spans="1:15" x14ac:dyDescent="0.25">
      <c r="A14" s="26">
        <v>1</v>
      </c>
      <c r="B14" s="27" t="s">
        <v>16</v>
      </c>
      <c r="C14" s="28"/>
      <c r="D14" s="28"/>
      <c r="E14" s="29"/>
      <c r="F14" s="30"/>
      <c r="G14" s="30"/>
      <c r="H14" s="30"/>
      <c r="I14" s="31"/>
    </row>
    <row r="15" spans="1:15" x14ac:dyDescent="0.25">
      <c r="A15" s="32" t="s">
        <v>17</v>
      </c>
      <c r="B15" s="27" t="s">
        <v>18</v>
      </c>
      <c r="C15" s="28"/>
      <c r="D15" s="28"/>
      <c r="E15" s="29"/>
      <c r="F15" s="30"/>
      <c r="G15" s="30"/>
      <c r="H15" s="30"/>
      <c r="I15" s="33"/>
    </row>
    <row r="16" spans="1:15" x14ac:dyDescent="0.25">
      <c r="A16" s="34" t="s">
        <v>19</v>
      </c>
      <c r="B16" s="35" t="s">
        <v>20</v>
      </c>
      <c r="C16" s="36" t="s">
        <v>21</v>
      </c>
      <c r="D16" s="37" t="s">
        <v>22</v>
      </c>
      <c r="E16" s="38">
        <v>0.04</v>
      </c>
      <c r="F16" s="39">
        <f>H16-G16</f>
        <v>0.18</v>
      </c>
      <c r="G16" s="39">
        <f>H16*10%</f>
        <v>2.0000000000000004E-2</v>
      </c>
      <c r="H16" s="39">
        <v>0.2</v>
      </c>
      <c r="I16" s="40">
        <f>E16+H16</f>
        <v>0.24000000000000002</v>
      </c>
    </row>
    <row r="17" spans="1:9" x14ac:dyDescent="0.25">
      <c r="A17" s="34"/>
      <c r="B17" s="35"/>
      <c r="C17" s="36" t="s">
        <v>23</v>
      </c>
      <c r="D17" s="37" t="s">
        <v>22</v>
      </c>
      <c r="E17" s="38">
        <v>0.04</v>
      </c>
      <c r="F17" s="39">
        <f t="shared" ref="F17:F21" si="0">H17-G17</f>
        <v>0.18</v>
      </c>
      <c r="G17" s="39">
        <f t="shared" ref="G17:G21" si="1">H17*10%</f>
        <v>2.0000000000000004E-2</v>
      </c>
      <c r="H17" s="39">
        <f>H16</f>
        <v>0.2</v>
      </c>
      <c r="I17" s="40">
        <f t="shared" ref="I17:I84" si="2">E17+H17</f>
        <v>0.24000000000000002</v>
      </c>
    </row>
    <row r="18" spans="1:9" x14ac:dyDescent="0.25">
      <c r="A18" s="34" t="s">
        <v>24</v>
      </c>
      <c r="B18" s="41" t="s">
        <v>25</v>
      </c>
      <c r="C18" s="36" t="s">
        <v>21</v>
      </c>
      <c r="D18" s="37" t="s">
        <v>26</v>
      </c>
      <c r="E18" s="38">
        <v>0.41</v>
      </c>
      <c r="F18" s="39">
        <f t="shared" si="0"/>
        <v>7.2000000000000008E-2</v>
      </c>
      <c r="G18" s="39">
        <f t="shared" si="1"/>
        <v>8.0000000000000002E-3</v>
      </c>
      <c r="H18" s="39">
        <v>0.08</v>
      </c>
      <c r="I18" s="40">
        <f t="shared" si="2"/>
        <v>0.49</v>
      </c>
    </row>
    <row r="19" spans="1:9" x14ac:dyDescent="0.25">
      <c r="A19" s="34"/>
      <c r="B19" s="41"/>
      <c r="C19" s="36" t="s">
        <v>23</v>
      </c>
      <c r="D19" s="37" t="s">
        <v>26</v>
      </c>
      <c r="E19" s="38">
        <v>0.41</v>
      </c>
      <c r="F19" s="39">
        <f t="shared" si="0"/>
        <v>7.2000000000000008E-2</v>
      </c>
      <c r="G19" s="39">
        <f t="shared" si="1"/>
        <v>8.0000000000000002E-3</v>
      </c>
      <c r="H19" s="39">
        <v>0.08</v>
      </c>
      <c r="I19" s="40">
        <f t="shared" si="2"/>
        <v>0.49</v>
      </c>
    </row>
    <row r="20" spans="1:9" ht="30" customHeight="1" x14ac:dyDescent="0.25">
      <c r="A20" s="42" t="s">
        <v>27</v>
      </c>
      <c r="B20" s="41" t="s">
        <v>28</v>
      </c>
      <c r="C20" s="36" t="s">
        <v>21</v>
      </c>
      <c r="D20" s="37" t="s">
        <v>26</v>
      </c>
      <c r="E20" s="39">
        <v>0.66</v>
      </c>
      <c r="F20" s="39">
        <f t="shared" si="0"/>
        <v>1.8000000000000002E-2</v>
      </c>
      <c r="G20" s="39">
        <f t="shared" si="1"/>
        <v>2E-3</v>
      </c>
      <c r="H20" s="39">
        <v>0.02</v>
      </c>
      <c r="I20" s="40">
        <f t="shared" si="2"/>
        <v>0.68</v>
      </c>
    </row>
    <row r="21" spans="1:9" ht="24.75" customHeight="1" x14ac:dyDescent="0.25">
      <c r="A21" s="42"/>
      <c r="B21" s="41"/>
      <c r="C21" s="36" t="s">
        <v>23</v>
      </c>
      <c r="D21" s="37" t="s">
        <v>26</v>
      </c>
      <c r="E21" s="39">
        <v>0.66</v>
      </c>
      <c r="F21" s="39">
        <f t="shared" si="0"/>
        <v>1.8000000000000002E-2</v>
      </c>
      <c r="G21" s="39">
        <f t="shared" si="1"/>
        <v>2E-3</v>
      </c>
      <c r="H21" s="43">
        <v>0.02</v>
      </c>
      <c r="I21" s="44">
        <f t="shared" si="2"/>
        <v>0.68</v>
      </c>
    </row>
    <row r="22" spans="1:9" ht="17.25" customHeight="1" x14ac:dyDescent="0.25">
      <c r="A22" s="32" t="s">
        <v>29</v>
      </c>
      <c r="B22" s="27" t="s">
        <v>30</v>
      </c>
      <c r="C22" s="28"/>
      <c r="D22" s="28"/>
      <c r="E22" s="29"/>
      <c r="F22" s="30"/>
      <c r="G22" s="30"/>
      <c r="H22" s="29"/>
      <c r="I22" s="33"/>
    </row>
    <row r="23" spans="1:9" ht="26.25" customHeight="1" x14ac:dyDescent="0.25">
      <c r="A23" s="34" t="s">
        <v>31</v>
      </c>
      <c r="B23" s="45" t="s">
        <v>32</v>
      </c>
      <c r="C23" s="36" t="s">
        <v>21</v>
      </c>
      <c r="D23" s="46" t="s">
        <v>33</v>
      </c>
      <c r="E23" s="38">
        <v>0.26</v>
      </c>
      <c r="F23" s="47">
        <v>1.05</v>
      </c>
      <c r="G23" s="47">
        <v>0.1</v>
      </c>
      <c r="H23" s="47">
        <v>1.1499999999999999</v>
      </c>
      <c r="I23" s="48">
        <f t="shared" si="2"/>
        <v>1.41</v>
      </c>
    </row>
    <row r="24" spans="1:9" ht="27" customHeight="1" x14ac:dyDescent="0.25">
      <c r="A24" s="34"/>
      <c r="B24" s="45"/>
      <c r="C24" s="36" t="s">
        <v>23</v>
      </c>
      <c r="D24" s="46" t="s">
        <v>33</v>
      </c>
      <c r="E24" s="38">
        <v>0.26</v>
      </c>
      <c r="F24" s="47">
        <f>F23</f>
        <v>1.05</v>
      </c>
      <c r="G24" s="47">
        <f>G23</f>
        <v>0.1</v>
      </c>
      <c r="H24" s="39">
        <f>H23</f>
        <v>1.1499999999999999</v>
      </c>
      <c r="I24" s="40">
        <f t="shared" si="2"/>
        <v>1.41</v>
      </c>
    </row>
    <row r="25" spans="1:9" x14ac:dyDescent="0.25">
      <c r="A25" s="34" t="s">
        <v>34</v>
      </c>
      <c r="B25" s="45" t="s">
        <v>35</v>
      </c>
      <c r="C25" s="36" t="s">
        <v>21</v>
      </c>
      <c r="D25" s="46" t="s">
        <v>33</v>
      </c>
      <c r="E25" s="39">
        <v>0.62</v>
      </c>
      <c r="F25" s="47">
        <v>1.27</v>
      </c>
      <c r="G25" s="47">
        <v>0.13</v>
      </c>
      <c r="H25" s="39">
        <v>1.4</v>
      </c>
      <c r="I25" s="40">
        <f t="shared" si="2"/>
        <v>2.02</v>
      </c>
    </row>
    <row r="26" spans="1:9" x14ac:dyDescent="0.25">
      <c r="A26" s="34"/>
      <c r="B26" s="45"/>
      <c r="C26" s="36" t="s">
        <v>23</v>
      </c>
      <c r="D26" s="46" t="s">
        <v>33</v>
      </c>
      <c r="E26" s="39">
        <v>0.65</v>
      </c>
      <c r="F26" s="47">
        <f>F25</f>
        <v>1.27</v>
      </c>
      <c r="G26" s="47">
        <f>G25</f>
        <v>0.13</v>
      </c>
      <c r="H26" s="39">
        <f>H25</f>
        <v>1.4</v>
      </c>
      <c r="I26" s="40">
        <f t="shared" si="2"/>
        <v>2.0499999999999998</v>
      </c>
    </row>
    <row r="27" spans="1:9" hidden="1" x14ac:dyDescent="0.25">
      <c r="A27" s="34" t="s">
        <v>36</v>
      </c>
      <c r="B27" s="49" t="s">
        <v>37</v>
      </c>
      <c r="C27" s="36" t="s">
        <v>21</v>
      </c>
      <c r="D27" s="46" t="s">
        <v>33</v>
      </c>
      <c r="E27" s="39">
        <v>0.61</v>
      </c>
      <c r="F27" s="47">
        <f t="shared" ref="F27:F28" si="3">H27-G27</f>
        <v>1.5209999999999999</v>
      </c>
      <c r="G27" s="47">
        <f t="shared" ref="G27:G28" si="4">H27*10%</f>
        <v>0.16900000000000001</v>
      </c>
      <c r="H27" s="39">
        <v>1.69</v>
      </c>
      <c r="I27" s="40">
        <f t="shared" si="2"/>
        <v>2.2999999999999998</v>
      </c>
    </row>
    <row r="28" spans="1:9" hidden="1" x14ac:dyDescent="0.25">
      <c r="A28" s="34"/>
      <c r="B28" s="49"/>
      <c r="C28" s="36" t="s">
        <v>23</v>
      </c>
      <c r="D28" s="46" t="s">
        <v>33</v>
      </c>
      <c r="E28" s="39">
        <v>0.61</v>
      </c>
      <c r="F28" s="47">
        <f t="shared" si="3"/>
        <v>1.5209999999999999</v>
      </c>
      <c r="G28" s="47">
        <f t="shared" si="4"/>
        <v>0.16900000000000001</v>
      </c>
      <c r="H28" s="39">
        <f>H27</f>
        <v>1.69</v>
      </c>
      <c r="I28" s="40">
        <f t="shared" si="2"/>
        <v>2.2999999999999998</v>
      </c>
    </row>
    <row r="29" spans="1:9" x14ac:dyDescent="0.25">
      <c r="A29" s="34" t="s">
        <v>36</v>
      </c>
      <c r="B29" s="49" t="s">
        <v>38</v>
      </c>
      <c r="C29" s="36" t="s">
        <v>21</v>
      </c>
      <c r="D29" s="46" t="s">
        <v>33</v>
      </c>
      <c r="E29" s="39">
        <v>0.64</v>
      </c>
      <c r="F29" s="47">
        <v>1.31</v>
      </c>
      <c r="G29" s="47">
        <v>0.13</v>
      </c>
      <c r="H29" s="39">
        <v>1.44</v>
      </c>
      <c r="I29" s="40">
        <f t="shared" si="2"/>
        <v>2.08</v>
      </c>
    </row>
    <row r="30" spans="1:9" x14ac:dyDescent="0.25">
      <c r="A30" s="34"/>
      <c r="B30" s="49"/>
      <c r="C30" s="36" t="s">
        <v>23</v>
      </c>
      <c r="D30" s="46" t="s">
        <v>33</v>
      </c>
      <c r="E30" s="39">
        <v>0.64</v>
      </c>
      <c r="F30" s="47">
        <f>F29</f>
        <v>1.31</v>
      </c>
      <c r="G30" s="47">
        <f>G29</f>
        <v>0.13</v>
      </c>
      <c r="H30" s="39">
        <f>H29</f>
        <v>1.44</v>
      </c>
      <c r="I30" s="40">
        <f t="shared" si="2"/>
        <v>2.08</v>
      </c>
    </row>
    <row r="31" spans="1:9" ht="18.75" customHeight="1" x14ac:dyDescent="0.25">
      <c r="A31" s="32" t="s">
        <v>39</v>
      </c>
      <c r="B31" s="27" t="s">
        <v>40</v>
      </c>
      <c r="C31" s="28"/>
      <c r="D31" s="28"/>
      <c r="E31" s="29"/>
      <c r="F31" s="30"/>
      <c r="G31" s="30"/>
      <c r="H31" s="29"/>
      <c r="I31" s="33"/>
    </row>
    <row r="32" spans="1:9" x14ac:dyDescent="0.25">
      <c r="A32" s="34" t="s">
        <v>41</v>
      </c>
      <c r="B32" s="41" t="s">
        <v>42</v>
      </c>
      <c r="C32" s="36" t="s">
        <v>21</v>
      </c>
      <c r="D32" s="46" t="s">
        <v>33</v>
      </c>
      <c r="E32" s="38">
        <v>0.52</v>
      </c>
      <c r="F32" s="39">
        <f t="shared" ref="F32" si="5">H32-G32</f>
        <v>5.3999999999999999E-2</v>
      </c>
      <c r="G32" s="39">
        <f t="shared" ref="G32" si="6">H32*10%</f>
        <v>6.0000000000000001E-3</v>
      </c>
      <c r="H32" s="39">
        <v>0.06</v>
      </c>
      <c r="I32" s="40">
        <f t="shared" si="2"/>
        <v>0.58000000000000007</v>
      </c>
    </row>
    <row r="33" spans="1:9" x14ac:dyDescent="0.25">
      <c r="A33" s="34"/>
      <c r="B33" s="41"/>
      <c r="C33" s="36" t="s">
        <v>23</v>
      </c>
      <c r="D33" s="46" t="s">
        <v>33</v>
      </c>
      <c r="E33" s="38">
        <v>0.52</v>
      </c>
      <c r="F33" s="39">
        <f>F32</f>
        <v>5.3999999999999999E-2</v>
      </c>
      <c r="G33" s="39">
        <f>G32</f>
        <v>6.0000000000000001E-3</v>
      </c>
      <c r="H33" s="39">
        <f>H32</f>
        <v>0.06</v>
      </c>
      <c r="I33" s="40">
        <f t="shared" si="2"/>
        <v>0.58000000000000007</v>
      </c>
    </row>
    <row r="34" spans="1:9" x14ac:dyDescent="0.25">
      <c r="A34" s="34" t="s">
        <v>43</v>
      </c>
      <c r="B34" s="41" t="s">
        <v>44</v>
      </c>
      <c r="C34" s="36" t="s">
        <v>21</v>
      </c>
      <c r="D34" s="46" t="s">
        <v>33</v>
      </c>
      <c r="E34" s="38">
        <v>0.52</v>
      </c>
      <c r="F34" s="39">
        <f t="shared" ref="F34" si="7">H34-G34</f>
        <v>0.15300000000000002</v>
      </c>
      <c r="G34" s="39">
        <f t="shared" ref="G34" si="8">H34*10%</f>
        <v>1.7000000000000001E-2</v>
      </c>
      <c r="H34" s="39">
        <v>0.17</v>
      </c>
      <c r="I34" s="40">
        <f t="shared" si="2"/>
        <v>0.69000000000000006</v>
      </c>
    </row>
    <row r="35" spans="1:9" x14ac:dyDescent="0.25">
      <c r="A35" s="34"/>
      <c r="B35" s="41"/>
      <c r="C35" s="36" t="s">
        <v>23</v>
      </c>
      <c r="D35" s="46" t="s">
        <v>33</v>
      </c>
      <c r="E35" s="38">
        <v>0.52</v>
      </c>
      <c r="F35" s="39">
        <f>F34</f>
        <v>0.15300000000000002</v>
      </c>
      <c r="G35" s="39">
        <f>G34</f>
        <v>1.7000000000000001E-2</v>
      </c>
      <c r="H35" s="39">
        <f>H34</f>
        <v>0.17</v>
      </c>
      <c r="I35" s="40">
        <f t="shared" si="2"/>
        <v>0.69000000000000006</v>
      </c>
    </row>
    <row r="36" spans="1:9" x14ac:dyDescent="0.25">
      <c r="A36" s="50">
        <v>1.6</v>
      </c>
      <c r="B36" s="51" t="s">
        <v>45</v>
      </c>
      <c r="C36" s="36" t="s">
        <v>21</v>
      </c>
      <c r="D36" s="46" t="s">
        <v>33</v>
      </c>
      <c r="E36" s="39">
        <v>0.78</v>
      </c>
      <c r="F36" s="39">
        <v>0.33</v>
      </c>
      <c r="G36" s="39">
        <v>0.03</v>
      </c>
      <c r="H36" s="39">
        <v>0.36</v>
      </c>
      <c r="I36" s="40">
        <f t="shared" si="2"/>
        <v>1.1400000000000001</v>
      </c>
    </row>
    <row r="37" spans="1:9" x14ac:dyDescent="0.25">
      <c r="A37" s="52"/>
      <c r="B37" s="53"/>
      <c r="C37" s="36" t="s">
        <v>23</v>
      </c>
      <c r="D37" s="46" t="s">
        <v>33</v>
      </c>
      <c r="E37" s="39">
        <v>0.78</v>
      </c>
      <c r="F37" s="39">
        <f>F36</f>
        <v>0.33</v>
      </c>
      <c r="G37" s="39">
        <f>G36</f>
        <v>0.03</v>
      </c>
      <c r="H37" s="39">
        <f>H36</f>
        <v>0.36</v>
      </c>
      <c r="I37" s="40">
        <f t="shared" si="2"/>
        <v>1.1400000000000001</v>
      </c>
    </row>
    <row r="38" spans="1:9" ht="24" x14ac:dyDescent="0.25">
      <c r="A38" s="32" t="s">
        <v>46</v>
      </c>
      <c r="B38" s="27" t="s">
        <v>47</v>
      </c>
      <c r="C38" s="28"/>
      <c r="D38" s="28"/>
      <c r="E38" s="29"/>
      <c r="F38" s="30"/>
      <c r="G38" s="30"/>
      <c r="H38" s="29"/>
      <c r="I38" s="33"/>
    </row>
    <row r="39" spans="1:9" x14ac:dyDescent="0.25">
      <c r="A39" s="32" t="s">
        <v>48</v>
      </c>
      <c r="B39" s="27" t="s">
        <v>49</v>
      </c>
      <c r="C39" s="28"/>
      <c r="D39" s="28"/>
      <c r="E39" s="29"/>
      <c r="F39" s="30"/>
      <c r="G39" s="30"/>
      <c r="H39" s="29"/>
      <c r="I39" s="33"/>
    </row>
    <row r="40" spans="1:9" x14ac:dyDescent="0.25">
      <c r="A40" s="34" t="s">
        <v>50</v>
      </c>
      <c r="B40" s="35" t="s">
        <v>51</v>
      </c>
      <c r="C40" s="36" t="s">
        <v>21</v>
      </c>
      <c r="D40" s="46" t="s">
        <v>52</v>
      </c>
      <c r="E40" s="39">
        <v>0.19</v>
      </c>
      <c r="F40" s="39">
        <f t="shared" ref="F40" si="9">H40-G40</f>
        <v>0.18</v>
      </c>
      <c r="G40" s="39">
        <f t="shared" ref="G40" si="10">H40*10%</f>
        <v>2.0000000000000004E-2</v>
      </c>
      <c r="H40" s="39">
        <v>0.2</v>
      </c>
      <c r="I40" s="40">
        <f t="shared" si="2"/>
        <v>0.39</v>
      </c>
    </row>
    <row r="41" spans="1:9" x14ac:dyDescent="0.25">
      <c r="A41" s="34"/>
      <c r="B41" s="35"/>
      <c r="C41" s="36" t="s">
        <v>23</v>
      </c>
      <c r="D41" s="46" t="s">
        <v>52</v>
      </c>
      <c r="E41" s="39">
        <v>0.19</v>
      </c>
      <c r="F41" s="39">
        <f>F40</f>
        <v>0.18</v>
      </c>
      <c r="G41" s="39">
        <f>G40</f>
        <v>2.0000000000000004E-2</v>
      </c>
      <c r="H41" s="39">
        <f>H40</f>
        <v>0.2</v>
      </c>
      <c r="I41" s="40">
        <f t="shared" si="2"/>
        <v>0.39</v>
      </c>
    </row>
    <row r="42" spans="1:9" x14ac:dyDescent="0.25">
      <c r="A42" s="34" t="s">
        <v>53</v>
      </c>
      <c r="B42" s="35" t="s">
        <v>54</v>
      </c>
      <c r="C42" s="36" t="s">
        <v>21</v>
      </c>
      <c r="D42" s="46" t="s">
        <v>52</v>
      </c>
      <c r="E42" s="39">
        <v>0.31</v>
      </c>
      <c r="F42" s="39">
        <v>0</v>
      </c>
      <c r="G42" s="39">
        <f t="shared" ref="G42:G43" si="11">H42*10%</f>
        <v>0</v>
      </c>
      <c r="H42" s="39">
        <v>0</v>
      </c>
      <c r="I42" s="40">
        <f t="shared" si="2"/>
        <v>0.31</v>
      </c>
    </row>
    <row r="43" spans="1:9" x14ac:dyDescent="0.25">
      <c r="A43" s="34"/>
      <c r="B43" s="35"/>
      <c r="C43" s="36" t="s">
        <v>23</v>
      </c>
      <c r="D43" s="46" t="s">
        <v>52</v>
      </c>
      <c r="E43" s="39">
        <v>0.11</v>
      </c>
      <c r="F43" s="39">
        <f t="shared" ref="F43" si="12">H43-G43</f>
        <v>0</v>
      </c>
      <c r="G43" s="39">
        <f t="shared" si="11"/>
        <v>0</v>
      </c>
      <c r="H43" s="39">
        <f>H42</f>
        <v>0</v>
      </c>
      <c r="I43" s="40">
        <f t="shared" si="2"/>
        <v>0.11</v>
      </c>
    </row>
    <row r="44" spans="1:9" x14ac:dyDescent="0.25">
      <c r="A44" s="32" t="s">
        <v>55</v>
      </c>
      <c r="B44" s="27" t="s">
        <v>56</v>
      </c>
      <c r="C44" s="28"/>
      <c r="D44" s="28"/>
      <c r="E44" s="29"/>
      <c r="F44" s="30"/>
      <c r="G44" s="30"/>
      <c r="H44" s="29"/>
      <c r="I44" s="33"/>
    </row>
    <row r="45" spans="1:9" hidden="1" x14ac:dyDescent="0.25">
      <c r="A45" s="34" t="s">
        <v>57</v>
      </c>
      <c r="B45" s="41" t="s">
        <v>58</v>
      </c>
      <c r="C45" s="36" t="s">
        <v>21</v>
      </c>
      <c r="D45" s="46" t="s">
        <v>52</v>
      </c>
      <c r="E45" s="38"/>
      <c r="F45" s="39"/>
      <c r="G45" s="39"/>
      <c r="H45" s="39"/>
      <c r="I45" s="40"/>
    </row>
    <row r="46" spans="1:9" hidden="1" x14ac:dyDescent="0.25">
      <c r="A46" s="34"/>
      <c r="B46" s="41"/>
      <c r="C46" s="36" t="s">
        <v>23</v>
      </c>
      <c r="D46" s="46" t="s">
        <v>52</v>
      </c>
      <c r="E46" s="39"/>
      <c r="F46" s="39"/>
      <c r="G46" s="39"/>
      <c r="H46" s="39"/>
      <c r="I46" s="40"/>
    </row>
    <row r="47" spans="1:9" ht="17.25" customHeight="1" x14ac:dyDescent="0.25">
      <c r="A47" s="34" t="s">
        <v>59</v>
      </c>
      <c r="B47" s="35" t="s">
        <v>60</v>
      </c>
      <c r="C47" s="36" t="s">
        <v>21</v>
      </c>
      <c r="D47" s="46" t="s">
        <v>52</v>
      </c>
      <c r="E47" s="38">
        <v>0.19</v>
      </c>
      <c r="F47" s="39">
        <f t="shared" ref="F47" si="13">H47-G47</f>
        <v>2.7E-2</v>
      </c>
      <c r="G47" s="39">
        <f t="shared" ref="G47" si="14">H47*10%</f>
        <v>3.0000000000000001E-3</v>
      </c>
      <c r="H47" s="39">
        <v>0.03</v>
      </c>
      <c r="I47" s="40">
        <f t="shared" si="2"/>
        <v>0.22</v>
      </c>
    </row>
    <row r="48" spans="1:9" ht="12.75" customHeight="1" x14ac:dyDescent="0.25">
      <c r="A48" s="34"/>
      <c r="B48" s="35"/>
      <c r="C48" s="36" t="s">
        <v>23</v>
      </c>
      <c r="D48" s="46" t="s">
        <v>52</v>
      </c>
      <c r="E48" s="38">
        <v>0.19</v>
      </c>
      <c r="F48" s="39">
        <f>F47</f>
        <v>2.7E-2</v>
      </c>
      <c r="G48" s="39">
        <f>G47</f>
        <v>3.0000000000000001E-3</v>
      </c>
      <c r="H48" s="39">
        <f>H47</f>
        <v>0.03</v>
      </c>
      <c r="I48" s="40">
        <f t="shared" si="2"/>
        <v>0.22</v>
      </c>
    </row>
    <row r="49" spans="1:9" ht="16.5" customHeight="1" x14ac:dyDescent="0.25">
      <c r="A49" s="32" t="s">
        <v>61</v>
      </c>
      <c r="B49" s="27" t="s">
        <v>62</v>
      </c>
      <c r="C49" s="28"/>
      <c r="D49" s="28"/>
      <c r="E49" s="29"/>
      <c r="F49" s="30"/>
      <c r="G49" s="30"/>
      <c r="H49" s="29"/>
      <c r="I49" s="33"/>
    </row>
    <row r="50" spans="1:9" x14ac:dyDescent="0.25">
      <c r="A50" s="34" t="s">
        <v>63</v>
      </c>
      <c r="B50" s="35" t="s">
        <v>64</v>
      </c>
      <c r="C50" s="36" t="s">
        <v>21</v>
      </c>
      <c r="D50" s="46" t="s">
        <v>52</v>
      </c>
      <c r="E50" s="38">
        <v>0.89</v>
      </c>
      <c r="F50" s="39">
        <f t="shared" ref="F50" si="15">H50-G50</f>
        <v>0.19800000000000001</v>
      </c>
      <c r="G50" s="39">
        <f t="shared" ref="G50" si="16">H50*10%</f>
        <v>2.2000000000000002E-2</v>
      </c>
      <c r="H50" s="39">
        <v>0.22</v>
      </c>
      <c r="I50" s="40">
        <f t="shared" si="2"/>
        <v>1.1100000000000001</v>
      </c>
    </row>
    <row r="51" spans="1:9" x14ac:dyDescent="0.25">
      <c r="A51" s="34"/>
      <c r="B51" s="35"/>
      <c r="C51" s="36" t="s">
        <v>23</v>
      </c>
      <c r="D51" s="46" t="s">
        <v>52</v>
      </c>
      <c r="E51" s="38">
        <v>0.65</v>
      </c>
      <c r="F51" s="39">
        <f>F50</f>
        <v>0.19800000000000001</v>
      </c>
      <c r="G51" s="39">
        <f>G50</f>
        <v>2.2000000000000002E-2</v>
      </c>
      <c r="H51" s="39">
        <f>H50</f>
        <v>0.22</v>
      </c>
      <c r="I51" s="40">
        <f t="shared" si="2"/>
        <v>0.87</v>
      </c>
    </row>
    <row r="52" spans="1:9" hidden="1" x14ac:dyDescent="0.25">
      <c r="A52" s="34" t="s">
        <v>65</v>
      </c>
      <c r="B52" s="54" t="s">
        <v>66</v>
      </c>
      <c r="C52" s="36" t="s">
        <v>21</v>
      </c>
      <c r="D52" s="46" t="s">
        <v>52</v>
      </c>
      <c r="E52" s="38">
        <v>1.87</v>
      </c>
      <c r="F52" s="39">
        <f t="shared" ref="F52" si="17">H52-G52</f>
        <v>3.6000000000000004E-2</v>
      </c>
      <c r="G52" s="39">
        <f t="shared" ref="G52" si="18">H52*10%</f>
        <v>4.0000000000000001E-3</v>
      </c>
      <c r="H52" s="39">
        <v>0.04</v>
      </c>
      <c r="I52" s="40">
        <f t="shared" si="2"/>
        <v>1.9100000000000001</v>
      </c>
    </row>
    <row r="53" spans="1:9" hidden="1" x14ac:dyDescent="0.25">
      <c r="A53" s="34"/>
      <c r="B53" s="54"/>
      <c r="C53" s="36" t="s">
        <v>23</v>
      </c>
      <c r="D53" s="46" t="s">
        <v>52</v>
      </c>
      <c r="E53" s="38">
        <v>1.87</v>
      </c>
      <c r="F53" s="39">
        <f>F52</f>
        <v>3.6000000000000004E-2</v>
      </c>
      <c r="G53" s="39">
        <f>G52</f>
        <v>4.0000000000000001E-3</v>
      </c>
      <c r="H53" s="39">
        <f>H52</f>
        <v>0.04</v>
      </c>
      <c r="I53" s="40">
        <f t="shared" si="2"/>
        <v>1.9100000000000001</v>
      </c>
    </row>
    <row r="54" spans="1:9" x14ac:dyDescent="0.25">
      <c r="A54" s="34" t="s">
        <v>67</v>
      </c>
      <c r="B54" s="35" t="s">
        <v>68</v>
      </c>
      <c r="C54" s="36" t="s">
        <v>21</v>
      </c>
      <c r="D54" s="46" t="s">
        <v>52</v>
      </c>
      <c r="E54" s="39">
        <v>0.31</v>
      </c>
      <c r="F54" s="39">
        <f t="shared" ref="F54" si="19">H54-G54</f>
        <v>0.13999999999999999</v>
      </c>
      <c r="G54" s="39">
        <v>0.01</v>
      </c>
      <c r="H54" s="39">
        <v>0.15</v>
      </c>
      <c r="I54" s="40">
        <f t="shared" si="2"/>
        <v>0.45999999999999996</v>
      </c>
    </row>
    <row r="55" spans="1:9" x14ac:dyDescent="0.25">
      <c r="A55" s="34"/>
      <c r="B55" s="35"/>
      <c r="C55" s="36" t="s">
        <v>23</v>
      </c>
      <c r="D55" s="46" t="s">
        <v>52</v>
      </c>
      <c r="E55" s="39">
        <v>0.1</v>
      </c>
      <c r="F55" s="39">
        <f>F54</f>
        <v>0.13999999999999999</v>
      </c>
      <c r="G55" s="39">
        <f>G54</f>
        <v>0.01</v>
      </c>
      <c r="H55" s="39">
        <f>H54</f>
        <v>0.15</v>
      </c>
      <c r="I55" s="40">
        <f t="shared" si="2"/>
        <v>0.25</v>
      </c>
    </row>
    <row r="56" spans="1:9" ht="14.25" customHeight="1" x14ac:dyDescent="0.25">
      <c r="A56" s="32" t="s">
        <v>69</v>
      </c>
      <c r="B56" s="27" t="s">
        <v>70</v>
      </c>
      <c r="C56" s="28"/>
      <c r="D56" s="28"/>
      <c r="E56" s="29"/>
      <c r="F56" s="30"/>
      <c r="G56" s="30"/>
      <c r="H56" s="29"/>
      <c r="I56" s="33"/>
    </row>
    <row r="57" spans="1:9" ht="14.25" customHeight="1" x14ac:dyDescent="0.25">
      <c r="A57" s="34" t="s">
        <v>71</v>
      </c>
      <c r="B57" s="35" t="s">
        <v>72</v>
      </c>
      <c r="C57" s="36" t="s">
        <v>21</v>
      </c>
      <c r="D57" s="46" t="s">
        <v>52</v>
      </c>
      <c r="E57" s="38">
        <v>0.54</v>
      </c>
      <c r="F57" s="39">
        <f t="shared" ref="F57" si="20">H57-G57</f>
        <v>3.6000000000000004E-2</v>
      </c>
      <c r="G57" s="39">
        <f t="shared" ref="G57" si="21">H57*10%</f>
        <v>4.0000000000000001E-3</v>
      </c>
      <c r="H57" s="39">
        <v>0.04</v>
      </c>
      <c r="I57" s="40">
        <f t="shared" si="2"/>
        <v>0.58000000000000007</v>
      </c>
    </row>
    <row r="58" spans="1:9" ht="15" customHeight="1" x14ac:dyDescent="0.25">
      <c r="A58" s="34"/>
      <c r="B58" s="35"/>
      <c r="C58" s="36" t="s">
        <v>23</v>
      </c>
      <c r="D58" s="46" t="s">
        <v>52</v>
      </c>
      <c r="E58" s="38">
        <v>0.39</v>
      </c>
      <c r="F58" s="39">
        <f>F57</f>
        <v>3.6000000000000004E-2</v>
      </c>
      <c r="G58" s="39">
        <f>G57</f>
        <v>4.0000000000000001E-3</v>
      </c>
      <c r="H58" s="39">
        <f>H57</f>
        <v>0.04</v>
      </c>
      <c r="I58" s="40">
        <f t="shared" si="2"/>
        <v>0.43</v>
      </c>
    </row>
    <row r="59" spans="1:9" hidden="1" x14ac:dyDescent="0.25">
      <c r="A59" s="34" t="s">
        <v>73</v>
      </c>
      <c r="B59" s="35" t="s">
        <v>74</v>
      </c>
      <c r="C59" s="36" t="s">
        <v>21</v>
      </c>
      <c r="D59" s="46" t="s">
        <v>52</v>
      </c>
      <c r="E59" s="39">
        <v>0.93</v>
      </c>
      <c r="F59" s="39">
        <f t="shared" ref="F59" si="22">H59-G59</f>
        <v>5.3999999999999999E-2</v>
      </c>
      <c r="G59" s="39">
        <f t="shared" ref="G59" si="23">H59*10%</f>
        <v>6.0000000000000001E-3</v>
      </c>
      <c r="H59" s="39">
        <v>0.06</v>
      </c>
      <c r="I59" s="40">
        <f t="shared" si="2"/>
        <v>0.99</v>
      </c>
    </row>
    <row r="60" spans="1:9" hidden="1" x14ac:dyDescent="0.25">
      <c r="A60" s="34"/>
      <c r="B60" s="35"/>
      <c r="C60" s="36" t="s">
        <v>23</v>
      </c>
      <c r="D60" s="46" t="s">
        <v>52</v>
      </c>
      <c r="E60" s="39">
        <v>0.62</v>
      </c>
      <c r="F60" s="39">
        <f>F59</f>
        <v>5.3999999999999999E-2</v>
      </c>
      <c r="G60" s="39">
        <f>G59</f>
        <v>6.0000000000000001E-3</v>
      </c>
      <c r="H60" s="39">
        <f>H59</f>
        <v>0.06</v>
      </c>
      <c r="I60" s="40">
        <f t="shared" si="2"/>
        <v>0.67999999999999994</v>
      </c>
    </row>
    <row r="61" spans="1:9" x14ac:dyDescent="0.25">
      <c r="A61" s="34" t="s">
        <v>75</v>
      </c>
      <c r="B61" s="35" t="s">
        <v>76</v>
      </c>
      <c r="C61" s="36" t="s">
        <v>21</v>
      </c>
      <c r="D61" s="46" t="s">
        <v>52</v>
      </c>
      <c r="E61" s="39">
        <v>1.98</v>
      </c>
      <c r="F61" s="39">
        <f t="shared" ref="F61" si="24">H61-G61</f>
        <v>7.2000000000000008E-2</v>
      </c>
      <c r="G61" s="39">
        <f t="shared" ref="G61" si="25">H61*10%</f>
        <v>8.0000000000000002E-3</v>
      </c>
      <c r="H61" s="39">
        <v>0.08</v>
      </c>
      <c r="I61" s="40">
        <f t="shared" si="2"/>
        <v>2.06</v>
      </c>
    </row>
    <row r="62" spans="1:9" x14ac:dyDescent="0.25">
      <c r="A62" s="34"/>
      <c r="B62" s="35"/>
      <c r="C62" s="36" t="s">
        <v>23</v>
      </c>
      <c r="D62" s="46" t="s">
        <v>52</v>
      </c>
      <c r="E62" s="39">
        <v>1.98</v>
      </c>
      <c r="F62" s="39">
        <f>F61</f>
        <v>7.2000000000000008E-2</v>
      </c>
      <c r="G62" s="39">
        <f>G61</f>
        <v>8.0000000000000002E-3</v>
      </c>
      <c r="H62" s="39">
        <f>H61</f>
        <v>0.08</v>
      </c>
      <c r="I62" s="40">
        <f t="shared" si="2"/>
        <v>2.06</v>
      </c>
    </row>
    <row r="63" spans="1:9" x14ac:dyDescent="0.25">
      <c r="A63" s="34" t="s">
        <v>77</v>
      </c>
      <c r="B63" s="35" t="s">
        <v>78</v>
      </c>
      <c r="C63" s="36" t="s">
        <v>21</v>
      </c>
      <c r="D63" s="46" t="s">
        <v>52</v>
      </c>
      <c r="E63" s="38">
        <v>1.39</v>
      </c>
      <c r="F63" s="39">
        <f t="shared" ref="F63" si="26">H63-G63</f>
        <v>3.6000000000000004E-2</v>
      </c>
      <c r="G63" s="39">
        <f t="shared" ref="G63" si="27">H63*10%</f>
        <v>4.0000000000000001E-3</v>
      </c>
      <c r="H63" s="39">
        <v>0.04</v>
      </c>
      <c r="I63" s="40">
        <f t="shared" si="2"/>
        <v>1.43</v>
      </c>
    </row>
    <row r="64" spans="1:9" x14ac:dyDescent="0.25">
      <c r="A64" s="34"/>
      <c r="B64" s="35"/>
      <c r="C64" s="36" t="s">
        <v>23</v>
      </c>
      <c r="D64" s="46" t="s">
        <v>52</v>
      </c>
      <c r="E64" s="38">
        <v>1.39</v>
      </c>
      <c r="F64" s="39">
        <f>F63</f>
        <v>3.6000000000000004E-2</v>
      </c>
      <c r="G64" s="39">
        <f>G63</f>
        <v>4.0000000000000001E-3</v>
      </c>
      <c r="H64" s="39">
        <f>H63</f>
        <v>0.04</v>
      </c>
      <c r="I64" s="40">
        <f t="shared" si="2"/>
        <v>1.43</v>
      </c>
    </row>
    <row r="65" spans="1:9" hidden="1" x14ac:dyDescent="0.25">
      <c r="A65" s="34" t="s">
        <v>79</v>
      </c>
      <c r="B65" s="41" t="s">
        <v>80</v>
      </c>
      <c r="C65" s="36" t="s">
        <v>21</v>
      </c>
      <c r="D65" s="46" t="s">
        <v>52</v>
      </c>
      <c r="E65" s="39">
        <v>1.1399999999999999</v>
      </c>
      <c r="F65" s="39">
        <f t="shared" ref="F65" si="28">H65-G65</f>
        <v>9.0000000000000011E-3</v>
      </c>
      <c r="G65" s="39">
        <f t="shared" ref="G65" si="29">H65*10%</f>
        <v>1E-3</v>
      </c>
      <c r="H65" s="39">
        <v>0.01</v>
      </c>
      <c r="I65" s="40">
        <f t="shared" si="2"/>
        <v>1.1499999999999999</v>
      </c>
    </row>
    <row r="66" spans="1:9" hidden="1" x14ac:dyDescent="0.25">
      <c r="A66" s="34"/>
      <c r="B66" s="41"/>
      <c r="C66" s="36" t="s">
        <v>23</v>
      </c>
      <c r="D66" s="46" t="s">
        <v>52</v>
      </c>
      <c r="E66" s="39">
        <v>1.1399999999999999</v>
      </c>
      <c r="F66" s="39">
        <f>F65</f>
        <v>9.0000000000000011E-3</v>
      </c>
      <c r="G66" s="39">
        <f>G65</f>
        <v>1E-3</v>
      </c>
      <c r="H66" s="39">
        <f>H65</f>
        <v>0.01</v>
      </c>
      <c r="I66" s="40">
        <f t="shared" si="2"/>
        <v>1.1499999999999999</v>
      </c>
    </row>
    <row r="67" spans="1:9" x14ac:dyDescent="0.25">
      <c r="A67" s="32" t="s">
        <v>81</v>
      </c>
      <c r="B67" s="27" t="s">
        <v>82</v>
      </c>
      <c r="C67" s="28"/>
      <c r="D67" s="28"/>
      <c r="E67" s="29"/>
      <c r="F67" s="30"/>
      <c r="G67" s="30"/>
      <c r="H67" s="29"/>
      <c r="I67" s="33"/>
    </row>
    <row r="68" spans="1:9" x14ac:dyDescent="0.25">
      <c r="A68" s="34" t="s">
        <v>83</v>
      </c>
      <c r="B68" s="41" t="s">
        <v>84</v>
      </c>
      <c r="C68" s="36" t="s">
        <v>21</v>
      </c>
      <c r="D68" s="46" t="s">
        <v>52</v>
      </c>
      <c r="E68" s="39">
        <v>0.53</v>
      </c>
      <c r="F68" s="39">
        <f t="shared" ref="F68" si="30">H68-G68</f>
        <v>9.0000000000000011E-3</v>
      </c>
      <c r="G68" s="39">
        <f t="shared" ref="G68" si="31">H68*10%</f>
        <v>1E-3</v>
      </c>
      <c r="H68" s="39">
        <v>0.01</v>
      </c>
      <c r="I68" s="40">
        <f t="shared" si="2"/>
        <v>0.54</v>
      </c>
    </row>
    <row r="69" spans="1:9" x14ac:dyDescent="0.25">
      <c r="A69" s="34"/>
      <c r="B69" s="41"/>
      <c r="C69" s="36" t="s">
        <v>23</v>
      </c>
      <c r="D69" s="46" t="s">
        <v>52</v>
      </c>
      <c r="E69" s="39">
        <v>0.53</v>
      </c>
      <c r="F69" s="39">
        <f>F68</f>
        <v>9.0000000000000011E-3</v>
      </c>
      <c r="G69" s="39">
        <f>G68</f>
        <v>1E-3</v>
      </c>
      <c r="H69" s="39">
        <f>H68</f>
        <v>0.01</v>
      </c>
      <c r="I69" s="40">
        <f t="shared" si="2"/>
        <v>0.54</v>
      </c>
    </row>
    <row r="70" spans="1:9" x14ac:dyDescent="0.25">
      <c r="A70" s="32" t="s">
        <v>85</v>
      </c>
      <c r="B70" s="27" t="s">
        <v>62</v>
      </c>
      <c r="C70" s="28"/>
      <c r="D70" s="28"/>
      <c r="E70" s="29"/>
      <c r="F70" s="30"/>
      <c r="G70" s="30"/>
      <c r="H70" s="29"/>
      <c r="I70" s="33"/>
    </row>
    <row r="71" spans="1:9" x14ac:dyDescent="0.25">
      <c r="A71" s="34" t="s">
        <v>86</v>
      </c>
      <c r="B71" s="41" t="s">
        <v>64</v>
      </c>
      <c r="C71" s="36" t="s">
        <v>21</v>
      </c>
      <c r="D71" s="46" t="s">
        <v>52</v>
      </c>
      <c r="E71" s="39">
        <v>0.93</v>
      </c>
      <c r="F71" s="39">
        <f t="shared" ref="F71" si="32">H71-G71</f>
        <v>0.108</v>
      </c>
      <c r="G71" s="39">
        <f t="shared" ref="G71" si="33">H71*10%</f>
        <v>1.2E-2</v>
      </c>
      <c r="H71" s="39">
        <v>0.12</v>
      </c>
      <c r="I71" s="40">
        <f t="shared" si="2"/>
        <v>1.05</v>
      </c>
    </row>
    <row r="72" spans="1:9" x14ac:dyDescent="0.25">
      <c r="A72" s="34"/>
      <c r="B72" s="41"/>
      <c r="C72" s="36" t="s">
        <v>23</v>
      </c>
      <c r="D72" s="46" t="s">
        <v>52</v>
      </c>
      <c r="E72" s="39">
        <v>0.62</v>
      </c>
      <c r="F72" s="39">
        <f>F71</f>
        <v>0.108</v>
      </c>
      <c r="G72" s="39">
        <f>G71</f>
        <v>1.2E-2</v>
      </c>
      <c r="H72" s="39">
        <f>H71</f>
        <v>0.12</v>
      </c>
      <c r="I72" s="40">
        <f t="shared" si="2"/>
        <v>0.74</v>
      </c>
    </row>
    <row r="73" spans="1:9" x14ac:dyDescent="0.25">
      <c r="A73" s="32" t="s">
        <v>87</v>
      </c>
      <c r="B73" s="27" t="s">
        <v>88</v>
      </c>
      <c r="C73" s="28"/>
      <c r="D73" s="28"/>
      <c r="E73" s="29"/>
      <c r="F73" s="30"/>
      <c r="G73" s="30"/>
      <c r="H73" s="29"/>
      <c r="I73" s="33"/>
    </row>
    <row r="74" spans="1:9" x14ac:dyDescent="0.25">
      <c r="A74" s="34" t="s">
        <v>89</v>
      </c>
      <c r="B74" s="54" t="s">
        <v>90</v>
      </c>
      <c r="C74" s="36" t="s">
        <v>21</v>
      </c>
      <c r="D74" s="46" t="s">
        <v>52</v>
      </c>
      <c r="E74" s="39">
        <v>3.2</v>
      </c>
      <c r="F74" s="39">
        <f t="shared" ref="F74" si="34">H74-G74</f>
        <v>8.1000000000000003E-2</v>
      </c>
      <c r="G74" s="39">
        <f t="shared" ref="G74" si="35">H74*10%</f>
        <v>8.9999999999999993E-3</v>
      </c>
      <c r="H74" s="39">
        <v>0.09</v>
      </c>
      <c r="I74" s="40">
        <f t="shared" si="2"/>
        <v>3.29</v>
      </c>
    </row>
    <row r="75" spans="1:9" x14ac:dyDescent="0.25">
      <c r="A75" s="34"/>
      <c r="B75" s="54"/>
      <c r="C75" s="36" t="s">
        <v>23</v>
      </c>
      <c r="D75" s="46" t="s">
        <v>52</v>
      </c>
      <c r="E75" s="39">
        <v>3.2</v>
      </c>
      <c r="F75" s="39">
        <f>F74</f>
        <v>8.1000000000000003E-2</v>
      </c>
      <c r="G75" s="39">
        <f>G74</f>
        <v>8.9999999999999993E-3</v>
      </c>
      <c r="H75" s="39">
        <f>H74</f>
        <v>0.09</v>
      </c>
      <c r="I75" s="40">
        <f t="shared" si="2"/>
        <v>3.29</v>
      </c>
    </row>
    <row r="76" spans="1:9" hidden="1" x14ac:dyDescent="0.25">
      <c r="A76" s="34" t="s">
        <v>91</v>
      </c>
      <c r="B76" s="41" t="s">
        <v>92</v>
      </c>
      <c r="C76" s="36" t="s">
        <v>21</v>
      </c>
      <c r="D76" s="46" t="s">
        <v>52</v>
      </c>
      <c r="E76" s="39">
        <v>2.39</v>
      </c>
      <c r="F76" s="39">
        <f t="shared" ref="F76" si="36">H76-G76</f>
        <v>0.216</v>
      </c>
      <c r="G76" s="39">
        <f t="shared" ref="G76" si="37">H76*10%</f>
        <v>2.4E-2</v>
      </c>
      <c r="H76" s="39">
        <v>0.24</v>
      </c>
      <c r="I76" s="40">
        <f t="shared" si="2"/>
        <v>2.63</v>
      </c>
    </row>
    <row r="77" spans="1:9" hidden="1" x14ac:dyDescent="0.25">
      <c r="A77" s="34"/>
      <c r="B77" s="41"/>
      <c r="C77" s="36" t="s">
        <v>23</v>
      </c>
      <c r="D77" s="46" t="s">
        <v>52</v>
      </c>
      <c r="E77" s="39">
        <v>2.39</v>
      </c>
      <c r="F77" s="39">
        <f>F76</f>
        <v>0.216</v>
      </c>
      <c r="G77" s="39">
        <f>G76</f>
        <v>2.4E-2</v>
      </c>
      <c r="H77" s="39">
        <f>H76</f>
        <v>0.24</v>
      </c>
      <c r="I77" s="40">
        <f t="shared" si="2"/>
        <v>2.63</v>
      </c>
    </row>
    <row r="78" spans="1:9" hidden="1" x14ac:dyDescent="0.25">
      <c r="A78" s="34" t="s">
        <v>93</v>
      </c>
      <c r="B78" s="41" t="s">
        <v>94</v>
      </c>
      <c r="C78" s="36" t="s">
        <v>21</v>
      </c>
      <c r="D78" s="46" t="s">
        <v>52</v>
      </c>
      <c r="E78" s="38">
        <v>0.39</v>
      </c>
      <c r="F78" s="39">
        <f t="shared" ref="F78" si="38">H78-G78</f>
        <v>0.19800000000000001</v>
      </c>
      <c r="G78" s="39">
        <f t="shared" ref="G78" si="39">H78*10%</f>
        <v>2.2000000000000002E-2</v>
      </c>
      <c r="H78" s="39">
        <v>0.22</v>
      </c>
      <c r="I78" s="40">
        <f t="shared" si="2"/>
        <v>0.61</v>
      </c>
    </row>
    <row r="79" spans="1:9" hidden="1" x14ac:dyDescent="0.25">
      <c r="A79" s="34"/>
      <c r="B79" s="41"/>
      <c r="C79" s="36" t="s">
        <v>23</v>
      </c>
      <c r="D79" s="46" t="s">
        <v>52</v>
      </c>
      <c r="E79" s="55">
        <v>0.39</v>
      </c>
      <c r="F79" s="43">
        <f>F78</f>
        <v>0.19800000000000001</v>
      </c>
      <c r="G79" s="43">
        <f>G78</f>
        <v>2.2000000000000002E-2</v>
      </c>
      <c r="H79" s="39">
        <f>H78</f>
        <v>0.22</v>
      </c>
      <c r="I79" s="40">
        <f t="shared" si="2"/>
        <v>0.61</v>
      </c>
    </row>
    <row r="80" spans="1:9" x14ac:dyDescent="0.25">
      <c r="A80" s="32" t="s">
        <v>95</v>
      </c>
      <c r="B80" s="27" t="s">
        <v>96</v>
      </c>
      <c r="C80" s="28"/>
      <c r="D80" s="28"/>
      <c r="E80" s="29"/>
      <c r="F80" s="30"/>
      <c r="G80" s="30"/>
      <c r="H80" s="29"/>
      <c r="I80" s="33"/>
    </row>
    <row r="81" spans="1:9" x14ac:dyDescent="0.25">
      <c r="A81" s="34" t="s">
        <v>97</v>
      </c>
      <c r="B81" s="41" t="s">
        <v>98</v>
      </c>
      <c r="C81" s="36" t="s">
        <v>21</v>
      </c>
      <c r="D81" s="46" t="s">
        <v>52</v>
      </c>
      <c r="E81" s="47">
        <v>0.26</v>
      </c>
      <c r="F81" s="47">
        <f t="shared" ref="F81" si="40">H81-G81</f>
        <v>9.0000000000000011E-3</v>
      </c>
      <c r="G81" s="47">
        <f t="shared" ref="G81" si="41">H81*10%</f>
        <v>1E-3</v>
      </c>
      <c r="H81" s="39">
        <v>0.01</v>
      </c>
      <c r="I81" s="40">
        <f t="shared" si="2"/>
        <v>0.27</v>
      </c>
    </row>
    <row r="82" spans="1:9" x14ac:dyDescent="0.25">
      <c r="A82" s="34"/>
      <c r="B82" s="41"/>
      <c r="C82" s="36" t="s">
        <v>23</v>
      </c>
      <c r="D82" s="46" t="s">
        <v>52</v>
      </c>
      <c r="E82" s="39">
        <v>0.26</v>
      </c>
      <c r="F82" s="39">
        <f>F81</f>
        <v>9.0000000000000011E-3</v>
      </c>
      <c r="G82" s="39">
        <f>G81</f>
        <v>1E-3</v>
      </c>
      <c r="H82" s="39">
        <f>H81</f>
        <v>0.01</v>
      </c>
      <c r="I82" s="40">
        <f t="shared" si="2"/>
        <v>0.27</v>
      </c>
    </row>
    <row r="83" spans="1:9" x14ac:dyDescent="0.25">
      <c r="A83" s="34" t="s">
        <v>99</v>
      </c>
      <c r="B83" s="41" t="s">
        <v>100</v>
      </c>
      <c r="C83" s="36" t="s">
        <v>21</v>
      </c>
      <c r="D83" s="46" t="s">
        <v>52</v>
      </c>
      <c r="E83" s="38">
        <v>0.65</v>
      </c>
      <c r="F83" s="39">
        <f t="shared" ref="F83" si="42">H83-G83</f>
        <v>2.7E-2</v>
      </c>
      <c r="G83" s="39">
        <f t="shared" ref="G83" si="43">H83*10%</f>
        <v>3.0000000000000001E-3</v>
      </c>
      <c r="H83" s="39">
        <v>0.03</v>
      </c>
      <c r="I83" s="40">
        <f t="shared" si="2"/>
        <v>0.68</v>
      </c>
    </row>
    <row r="84" spans="1:9" x14ac:dyDescent="0.25">
      <c r="A84" s="34"/>
      <c r="B84" s="41"/>
      <c r="C84" s="36" t="s">
        <v>23</v>
      </c>
      <c r="D84" s="46" t="s">
        <v>52</v>
      </c>
      <c r="E84" s="38">
        <v>0.65</v>
      </c>
      <c r="F84" s="39">
        <f>F83</f>
        <v>2.7E-2</v>
      </c>
      <c r="G84" s="39">
        <f>G83</f>
        <v>3.0000000000000001E-3</v>
      </c>
      <c r="H84" s="39">
        <f>H83</f>
        <v>0.03</v>
      </c>
      <c r="I84" s="40">
        <f t="shared" si="2"/>
        <v>0.68</v>
      </c>
    </row>
    <row r="85" spans="1:9" hidden="1" x14ac:dyDescent="0.25">
      <c r="A85" s="32" t="s">
        <v>101</v>
      </c>
      <c r="B85" s="27" t="s">
        <v>88</v>
      </c>
      <c r="C85" s="28"/>
      <c r="D85" s="28"/>
      <c r="E85" s="29"/>
      <c r="F85" s="30"/>
      <c r="G85" s="30"/>
      <c r="H85" s="29"/>
      <c r="I85" s="33"/>
    </row>
    <row r="86" spans="1:9" hidden="1" x14ac:dyDescent="0.25">
      <c r="A86" s="34" t="s">
        <v>102</v>
      </c>
      <c r="B86" s="41" t="s">
        <v>103</v>
      </c>
      <c r="C86" s="36" t="s">
        <v>21</v>
      </c>
      <c r="D86" s="46" t="s">
        <v>52</v>
      </c>
      <c r="E86" s="38">
        <v>1.32</v>
      </c>
      <c r="F86" s="39">
        <f t="shared" ref="F86" si="44">H86-G86</f>
        <v>3.6000000000000004E-2</v>
      </c>
      <c r="G86" s="39">
        <f t="shared" ref="G86" si="45">H86*10%</f>
        <v>4.0000000000000001E-3</v>
      </c>
      <c r="H86" s="39">
        <v>0.04</v>
      </c>
      <c r="I86" s="40">
        <f t="shared" ref="I86:I146" si="46">E86+H86</f>
        <v>1.36</v>
      </c>
    </row>
    <row r="87" spans="1:9" hidden="1" x14ac:dyDescent="0.25">
      <c r="A87" s="34"/>
      <c r="B87" s="41"/>
      <c r="C87" s="36" t="s">
        <v>23</v>
      </c>
      <c r="D87" s="46" t="s">
        <v>52</v>
      </c>
      <c r="E87" s="38">
        <v>1.32</v>
      </c>
      <c r="F87" s="39">
        <f>F86</f>
        <v>3.6000000000000004E-2</v>
      </c>
      <c r="G87" s="39">
        <f>G86</f>
        <v>4.0000000000000001E-3</v>
      </c>
      <c r="H87" s="39">
        <f>H86</f>
        <v>0.04</v>
      </c>
      <c r="I87" s="40">
        <f t="shared" si="46"/>
        <v>1.36</v>
      </c>
    </row>
    <row r="88" spans="1:9" hidden="1" x14ac:dyDescent="0.25">
      <c r="A88" s="34" t="s">
        <v>104</v>
      </c>
      <c r="B88" s="35" t="s">
        <v>105</v>
      </c>
      <c r="C88" s="36" t="s">
        <v>21</v>
      </c>
      <c r="D88" s="46" t="s">
        <v>52</v>
      </c>
      <c r="E88" s="38">
        <v>1.32</v>
      </c>
      <c r="F88" s="39">
        <f t="shared" ref="F88" si="47">H88-G88</f>
        <v>0.20700000000000002</v>
      </c>
      <c r="G88" s="39">
        <f t="shared" ref="G88" si="48">H88*10%</f>
        <v>2.3000000000000003E-2</v>
      </c>
      <c r="H88" s="39">
        <v>0.23</v>
      </c>
      <c r="I88" s="40">
        <f t="shared" si="46"/>
        <v>1.55</v>
      </c>
    </row>
    <row r="89" spans="1:9" hidden="1" x14ac:dyDescent="0.25">
      <c r="A89" s="34"/>
      <c r="B89" s="35"/>
      <c r="C89" s="36" t="s">
        <v>23</v>
      </c>
      <c r="D89" s="46" t="s">
        <v>52</v>
      </c>
      <c r="E89" s="38">
        <v>1.32</v>
      </c>
      <c r="F89" s="39">
        <f>F88</f>
        <v>0.20700000000000002</v>
      </c>
      <c r="G89" s="39">
        <f>G88</f>
        <v>2.3000000000000003E-2</v>
      </c>
      <c r="H89" s="39">
        <f>H88</f>
        <v>0.23</v>
      </c>
      <c r="I89" s="40">
        <f t="shared" si="46"/>
        <v>1.55</v>
      </c>
    </row>
    <row r="90" spans="1:9" x14ac:dyDescent="0.25">
      <c r="A90" s="32" t="s">
        <v>106</v>
      </c>
      <c r="B90" s="27" t="s">
        <v>107</v>
      </c>
      <c r="C90" s="28"/>
      <c r="D90" s="28"/>
      <c r="E90" s="29"/>
      <c r="F90" s="30"/>
      <c r="G90" s="30"/>
      <c r="H90" s="29"/>
      <c r="I90" s="33"/>
    </row>
    <row r="91" spans="1:9" x14ac:dyDescent="0.25">
      <c r="A91" s="56" t="s">
        <v>108</v>
      </c>
      <c r="B91" s="57" t="s">
        <v>109</v>
      </c>
      <c r="C91" s="36" t="s">
        <v>21</v>
      </c>
      <c r="D91" s="46" t="s">
        <v>52</v>
      </c>
      <c r="E91" s="38">
        <v>3.43</v>
      </c>
      <c r="F91" s="39">
        <v>1.22</v>
      </c>
      <c r="G91" s="39">
        <v>0.12</v>
      </c>
      <c r="H91" s="39">
        <v>1.34</v>
      </c>
      <c r="I91" s="40">
        <f t="shared" si="46"/>
        <v>4.7700000000000005</v>
      </c>
    </row>
    <row r="92" spans="1:9" ht="15" customHeight="1" x14ac:dyDescent="0.25">
      <c r="A92" s="32" t="s">
        <v>110</v>
      </c>
      <c r="B92" s="58" t="s">
        <v>111</v>
      </c>
      <c r="C92" s="28"/>
      <c r="D92" s="28"/>
      <c r="E92" s="29"/>
      <c r="F92" s="30"/>
      <c r="G92" s="30"/>
      <c r="H92" s="29"/>
      <c r="I92" s="33"/>
    </row>
    <row r="93" spans="1:9" x14ac:dyDescent="0.25">
      <c r="A93" s="34" t="s">
        <v>112</v>
      </c>
      <c r="B93" s="41" t="s">
        <v>113</v>
      </c>
      <c r="C93" s="36" t="s">
        <v>21</v>
      </c>
      <c r="D93" s="46" t="s">
        <v>52</v>
      </c>
      <c r="E93" s="39">
        <v>2.25</v>
      </c>
      <c r="F93" s="39">
        <f t="shared" ref="F93" si="49">H93-G93</f>
        <v>0.23</v>
      </c>
      <c r="G93" s="39">
        <v>0.02</v>
      </c>
      <c r="H93" s="39">
        <f>0.25</f>
        <v>0.25</v>
      </c>
      <c r="I93" s="40">
        <f t="shared" si="46"/>
        <v>2.5</v>
      </c>
    </row>
    <row r="94" spans="1:9" x14ac:dyDescent="0.25">
      <c r="A94" s="34"/>
      <c r="B94" s="41"/>
      <c r="C94" s="36" t="s">
        <v>23</v>
      </c>
      <c r="D94" s="46" t="s">
        <v>52</v>
      </c>
      <c r="E94" s="39">
        <v>2.25</v>
      </c>
      <c r="F94" s="39">
        <f>F93</f>
        <v>0.23</v>
      </c>
      <c r="G94" s="39">
        <f>G93</f>
        <v>0.02</v>
      </c>
      <c r="H94" s="39">
        <f>H93</f>
        <v>0.25</v>
      </c>
      <c r="I94" s="40">
        <f t="shared" si="46"/>
        <v>2.5</v>
      </c>
    </row>
    <row r="95" spans="1:9" x14ac:dyDescent="0.25">
      <c r="A95" s="32" t="s">
        <v>114</v>
      </c>
      <c r="B95" s="27" t="s">
        <v>115</v>
      </c>
      <c r="C95" s="28"/>
      <c r="D95" s="28"/>
      <c r="E95" s="29"/>
      <c r="F95" s="30"/>
      <c r="G95" s="30"/>
      <c r="H95" s="29"/>
      <c r="I95" s="33"/>
    </row>
    <row r="96" spans="1:9" x14ac:dyDescent="0.25">
      <c r="A96" s="34" t="s">
        <v>116</v>
      </c>
      <c r="B96" s="41" t="s">
        <v>117</v>
      </c>
      <c r="C96" s="59" t="s">
        <v>21</v>
      </c>
      <c r="D96" s="46" t="s">
        <v>52</v>
      </c>
      <c r="E96" s="39">
        <v>0.26</v>
      </c>
      <c r="F96" s="39">
        <f t="shared" ref="F96" si="50">H96-G96</f>
        <v>9.0000000000000011E-3</v>
      </c>
      <c r="G96" s="39">
        <f t="shared" ref="G96" si="51">H96*10%</f>
        <v>1E-3</v>
      </c>
      <c r="H96" s="39">
        <v>0.01</v>
      </c>
      <c r="I96" s="40">
        <f t="shared" si="46"/>
        <v>0.27</v>
      </c>
    </row>
    <row r="97" spans="1:9" x14ac:dyDescent="0.25">
      <c r="A97" s="34"/>
      <c r="B97" s="41"/>
      <c r="C97" s="59" t="s">
        <v>23</v>
      </c>
      <c r="D97" s="46" t="s">
        <v>52</v>
      </c>
      <c r="E97" s="39">
        <v>0.26</v>
      </c>
      <c r="F97" s="39">
        <f>F96</f>
        <v>9.0000000000000011E-3</v>
      </c>
      <c r="G97" s="39">
        <f>G96</f>
        <v>1E-3</v>
      </c>
      <c r="H97" s="39">
        <f>H96</f>
        <v>0.01</v>
      </c>
      <c r="I97" s="40">
        <f t="shared" si="46"/>
        <v>0.27</v>
      </c>
    </row>
    <row r="98" spans="1:9" x14ac:dyDescent="0.25">
      <c r="A98" s="32" t="s">
        <v>118</v>
      </c>
      <c r="B98" s="27" t="s">
        <v>119</v>
      </c>
      <c r="C98" s="28"/>
      <c r="D98" s="28"/>
      <c r="E98" s="29"/>
      <c r="F98" s="30"/>
      <c r="G98" s="30"/>
      <c r="H98" s="29"/>
      <c r="I98" s="33"/>
    </row>
    <row r="99" spans="1:9" x14ac:dyDescent="0.25">
      <c r="A99" s="60" t="s">
        <v>120</v>
      </c>
      <c r="B99" s="61" t="s">
        <v>58</v>
      </c>
      <c r="C99" s="59" t="s">
        <v>21</v>
      </c>
      <c r="D99" s="46" t="s">
        <v>52</v>
      </c>
      <c r="E99" s="62">
        <v>0.66</v>
      </c>
      <c r="F99" s="63">
        <v>3.37</v>
      </c>
      <c r="G99" s="63">
        <v>0.34</v>
      </c>
      <c r="H99" s="39">
        <v>3.71</v>
      </c>
      <c r="I99" s="40">
        <f t="shared" si="46"/>
        <v>4.37</v>
      </c>
    </row>
    <row r="100" spans="1:9" x14ac:dyDescent="0.25">
      <c r="A100" s="64"/>
      <c r="B100" s="65"/>
      <c r="C100" s="59" t="s">
        <v>23</v>
      </c>
      <c r="D100" s="46" t="s">
        <v>52</v>
      </c>
      <c r="E100" s="62">
        <v>0.66</v>
      </c>
      <c r="F100" s="63">
        <f>F99</f>
        <v>3.37</v>
      </c>
      <c r="G100" s="63">
        <f>G99</f>
        <v>0.34</v>
      </c>
      <c r="H100" s="39">
        <f>H99</f>
        <v>3.71</v>
      </c>
      <c r="I100" s="40">
        <f t="shared" si="46"/>
        <v>4.37</v>
      </c>
    </row>
    <row r="101" spans="1:9" ht="18" customHeight="1" x14ac:dyDescent="0.25">
      <c r="A101" s="32" t="s">
        <v>121</v>
      </c>
      <c r="B101" s="58" t="s">
        <v>122</v>
      </c>
      <c r="C101" s="28"/>
      <c r="D101" s="28"/>
      <c r="E101" s="29"/>
      <c r="F101" s="30"/>
      <c r="G101" s="30"/>
      <c r="H101" s="29"/>
      <c r="I101" s="33"/>
    </row>
    <row r="102" spans="1:9" x14ac:dyDescent="0.25">
      <c r="A102" s="32" t="s">
        <v>123</v>
      </c>
      <c r="B102" s="27" t="s">
        <v>88</v>
      </c>
      <c r="C102" s="28"/>
      <c r="D102" s="28"/>
      <c r="E102" s="29"/>
      <c r="F102" s="30"/>
      <c r="G102" s="30"/>
      <c r="H102" s="29"/>
      <c r="I102" s="33"/>
    </row>
    <row r="103" spans="1:9" x14ac:dyDescent="0.25">
      <c r="A103" s="66" t="s">
        <v>124</v>
      </c>
      <c r="B103" s="59" t="s">
        <v>125</v>
      </c>
      <c r="C103" s="36" t="s">
        <v>21</v>
      </c>
      <c r="D103" s="46" t="s">
        <v>52</v>
      </c>
      <c r="E103" s="38">
        <v>1.32</v>
      </c>
      <c r="F103" s="39">
        <f t="shared" ref="F103:F104" si="52">H103-G103</f>
        <v>2.7E-2</v>
      </c>
      <c r="G103" s="39">
        <f t="shared" ref="G103:G104" si="53">H103*10%</f>
        <v>3.0000000000000001E-3</v>
      </c>
      <c r="H103" s="39">
        <v>0.03</v>
      </c>
      <c r="I103" s="40">
        <f t="shared" si="46"/>
        <v>1.35</v>
      </c>
    </row>
    <row r="104" spans="1:9" x14ac:dyDescent="0.25">
      <c r="A104" s="34" t="s">
        <v>126</v>
      </c>
      <c r="B104" s="41" t="s">
        <v>127</v>
      </c>
      <c r="C104" s="36" t="s">
        <v>21</v>
      </c>
      <c r="D104" s="46" t="s">
        <v>52</v>
      </c>
      <c r="E104" s="38">
        <v>2.06</v>
      </c>
      <c r="F104" s="67">
        <f t="shared" si="52"/>
        <v>5.3999999999999999E-2</v>
      </c>
      <c r="G104" s="67">
        <f t="shared" si="53"/>
        <v>6.0000000000000001E-3</v>
      </c>
      <c r="H104" s="39">
        <v>0.06</v>
      </c>
      <c r="I104" s="40">
        <f t="shared" si="46"/>
        <v>2.12</v>
      </c>
    </row>
    <row r="105" spans="1:9" x14ac:dyDescent="0.25">
      <c r="A105" s="34"/>
      <c r="B105" s="41"/>
      <c r="C105" s="36" t="s">
        <v>23</v>
      </c>
      <c r="D105" s="46" t="s">
        <v>52</v>
      </c>
      <c r="E105" s="39">
        <v>1.74</v>
      </c>
      <c r="F105" s="67">
        <f>F104</f>
        <v>5.3999999999999999E-2</v>
      </c>
      <c r="G105" s="67">
        <f>G104</f>
        <v>6.0000000000000001E-3</v>
      </c>
      <c r="H105" s="39">
        <f>H104</f>
        <v>0.06</v>
      </c>
      <c r="I105" s="40">
        <f t="shared" si="46"/>
        <v>1.8</v>
      </c>
    </row>
    <row r="106" spans="1:9" hidden="1" x14ac:dyDescent="0.25">
      <c r="A106" s="34" t="s">
        <v>128</v>
      </c>
      <c r="B106" s="41" t="s">
        <v>129</v>
      </c>
      <c r="C106" s="36" t="s">
        <v>21</v>
      </c>
      <c r="D106" s="46" t="s">
        <v>52</v>
      </c>
      <c r="E106" s="39">
        <v>3.06</v>
      </c>
      <c r="F106" s="67">
        <f t="shared" ref="F106" si="54">H106-G106</f>
        <v>0.30600000000000005</v>
      </c>
      <c r="G106" s="67">
        <f t="shared" ref="G106" si="55">H106*10%</f>
        <v>3.4000000000000002E-2</v>
      </c>
      <c r="H106" s="39">
        <v>0.34</v>
      </c>
      <c r="I106" s="40">
        <f t="shared" si="46"/>
        <v>3.4</v>
      </c>
    </row>
    <row r="107" spans="1:9" hidden="1" x14ac:dyDescent="0.25">
      <c r="A107" s="34"/>
      <c r="B107" s="41"/>
      <c r="C107" s="36" t="s">
        <v>23</v>
      </c>
      <c r="D107" s="46" t="s">
        <v>52</v>
      </c>
      <c r="E107" s="39">
        <v>2.21</v>
      </c>
      <c r="F107" s="67">
        <f>F106</f>
        <v>0.30600000000000005</v>
      </c>
      <c r="G107" s="67">
        <f>G106</f>
        <v>3.4000000000000002E-2</v>
      </c>
      <c r="H107" s="39">
        <f>H106</f>
        <v>0.34</v>
      </c>
      <c r="I107" s="40">
        <f t="shared" si="46"/>
        <v>2.5499999999999998</v>
      </c>
    </row>
    <row r="108" spans="1:9" x14ac:dyDescent="0.25">
      <c r="A108" s="32" t="s">
        <v>130</v>
      </c>
      <c r="B108" s="27" t="s">
        <v>131</v>
      </c>
      <c r="C108" s="28"/>
      <c r="D108" s="28"/>
      <c r="E108" s="29"/>
      <c r="F108" s="30"/>
      <c r="G108" s="30"/>
      <c r="H108" s="29"/>
      <c r="I108" s="33"/>
    </row>
    <row r="109" spans="1:9" x14ac:dyDescent="0.25">
      <c r="A109" s="34" t="s">
        <v>132</v>
      </c>
      <c r="B109" s="41" t="s">
        <v>133</v>
      </c>
      <c r="C109" s="36" t="s">
        <v>21</v>
      </c>
      <c r="D109" s="46" t="s">
        <v>52</v>
      </c>
      <c r="E109" s="38">
        <v>0.52</v>
      </c>
      <c r="F109" s="67">
        <f t="shared" ref="F109" si="56">H109-G109</f>
        <v>0</v>
      </c>
      <c r="G109" s="67">
        <f t="shared" ref="G109" si="57">H109*10%</f>
        <v>0</v>
      </c>
      <c r="H109" s="39">
        <v>0</v>
      </c>
      <c r="I109" s="40">
        <f t="shared" si="46"/>
        <v>0.52</v>
      </c>
    </row>
    <row r="110" spans="1:9" x14ac:dyDescent="0.25">
      <c r="A110" s="34"/>
      <c r="B110" s="41"/>
      <c r="C110" s="36" t="s">
        <v>23</v>
      </c>
      <c r="D110" s="46" t="s">
        <v>52</v>
      </c>
      <c r="E110" s="38">
        <v>0.52</v>
      </c>
      <c r="F110" s="67">
        <f>F109</f>
        <v>0</v>
      </c>
      <c r="G110" s="67">
        <f>G109</f>
        <v>0</v>
      </c>
      <c r="H110" s="39">
        <f>H109</f>
        <v>0</v>
      </c>
      <c r="I110" s="40">
        <f t="shared" si="46"/>
        <v>0.52</v>
      </c>
    </row>
    <row r="111" spans="1:9" x14ac:dyDescent="0.25">
      <c r="A111" s="34" t="s">
        <v>134</v>
      </c>
      <c r="B111" s="35" t="s">
        <v>135</v>
      </c>
      <c r="C111" s="36" t="s">
        <v>21</v>
      </c>
      <c r="D111" s="46" t="s">
        <v>52</v>
      </c>
      <c r="E111" s="39">
        <v>0.44</v>
      </c>
      <c r="F111" s="67">
        <f t="shared" ref="F111" si="58">H111-G111</f>
        <v>0.05</v>
      </c>
      <c r="G111" s="67">
        <v>0</v>
      </c>
      <c r="H111" s="39">
        <v>0.05</v>
      </c>
      <c r="I111" s="40">
        <f t="shared" si="46"/>
        <v>0.49</v>
      </c>
    </row>
    <row r="112" spans="1:9" x14ac:dyDescent="0.25">
      <c r="A112" s="34"/>
      <c r="B112" s="35"/>
      <c r="C112" s="36" t="s">
        <v>23</v>
      </c>
      <c r="D112" s="46" t="s">
        <v>52</v>
      </c>
      <c r="E112" s="39">
        <v>0.44</v>
      </c>
      <c r="F112" s="67">
        <f>F111</f>
        <v>0.05</v>
      </c>
      <c r="G112" s="67">
        <f>G111</f>
        <v>0</v>
      </c>
      <c r="H112" s="39">
        <f>H111</f>
        <v>0.05</v>
      </c>
      <c r="I112" s="40">
        <f t="shared" si="46"/>
        <v>0.49</v>
      </c>
    </row>
    <row r="113" spans="1:9" x14ac:dyDescent="0.25">
      <c r="A113" s="32" t="s">
        <v>136</v>
      </c>
      <c r="B113" s="27" t="s">
        <v>137</v>
      </c>
      <c r="C113" s="28"/>
      <c r="D113" s="28"/>
      <c r="E113" s="29"/>
      <c r="F113" s="30"/>
      <c r="G113" s="30"/>
      <c r="H113" s="29"/>
      <c r="I113" s="33"/>
    </row>
    <row r="114" spans="1:9" ht="18.75" customHeight="1" x14ac:dyDescent="0.25">
      <c r="A114" s="34" t="s">
        <v>138</v>
      </c>
      <c r="B114" s="41" t="s">
        <v>139</v>
      </c>
      <c r="C114" s="36" t="s">
        <v>21</v>
      </c>
      <c r="D114" s="46" t="s">
        <v>52</v>
      </c>
      <c r="E114" s="39">
        <v>4.0599999999999996</v>
      </c>
      <c r="F114" s="67">
        <f t="shared" ref="F114" si="59">H114-G114</f>
        <v>8.1000000000000003E-2</v>
      </c>
      <c r="G114" s="67">
        <f t="shared" ref="G114" si="60">H114*10%</f>
        <v>8.9999999999999993E-3</v>
      </c>
      <c r="H114" s="39">
        <v>0.09</v>
      </c>
      <c r="I114" s="40">
        <f t="shared" si="46"/>
        <v>4.1499999999999995</v>
      </c>
    </row>
    <row r="115" spans="1:9" ht="21.75" customHeight="1" x14ac:dyDescent="0.25">
      <c r="A115" s="34"/>
      <c r="B115" s="41"/>
      <c r="C115" s="36" t="s">
        <v>23</v>
      </c>
      <c r="D115" s="46" t="s">
        <v>52</v>
      </c>
      <c r="E115" s="39">
        <v>4.0599999999999996</v>
      </c>
      <c r="F115" s="67">
        <f>F114</f>
        <v>8.1000000000000003E-2</v>
      </c>
      <c r="G115" s="67">
        <f>G114</f>
        <v>8.9999999999999993E-3</v>
      </c>
      <c r="H115" s="39">
        <f>H114</f>
        <v>0.09</v>
      </c>
      <c r="I115" s="40">
        <f t="shared" si="46"/>
        <v>4.1499999999999995</v>
      </c>
    </row>
    <row r="116" spans="1:9" x14ac:dyDescent="0.25">
      <c r="A116" s="34" t="s">
        <v>140</v>
      </c>
      <c r="B116" s="41" t="s">
        <v>141</v>
      </c>
      <c r="C116" s="36" t="s">
        <v>21</v>
      </c>
      <c r="D116" s="46" t="s">
        <v>52</v>
      </c>
      <c r="E116" s="39">
        <v>4.0599999999999996</v>
      </c>
      <c r="F116" s="67">
        <f t="shared" ref="F116" si="61">H116-G116</f>
        <v>7.2000000000000008E-2</v>
      </c>
      <c r="G116" s="67">
        <f t="shared" ref="G116" si="62">H116*10%</f>
        <v>8.0000000000000002E-3</v>
      </c>
      <c r="H116" s="39">
        <v>0.08</v>
      </c>
      <c r="I116" s="40">
        <f t="shared" si="46"/>
        <v>4.1399999999999997</v>
      </c>
    </row>
    <row r="117" spans="1:9" x14ac:dyDescent="0.25">
      <c r="A117" s="34"/>
      <c r="B117" s="41"/>
      <c r="C117" s="36" t="s">
        <v>23</v>
      </c>
      <c r="D117" s="46" t="s">
        <v>52</v>
      </c>
      <c r="E117" s="39">
        <v>4.0599999999999996</v>
      </c>
      <c r="F117" s="67">
        <f>F116</f>
        <v>7.2000000000000008E-2</v>
      </c>
      <c r="G117" s="67">
        <f>G116</f>
        <v>8.0000000000000002E-3</v>
      </c>
      <c r="H117" s="39">
        <f>H116</f>
        <v>0.08</v>
      </c>
      <c r="I117" s="40">
        <f t="shared" si="46"/>
        <v>4.1399999999999997</v>
      </c>
    </row>
    <row r="118" spans="1:9" ht="18.75" customHeight="1" x14ac:dyDescent="0.25">
      <c r="A118" s="32" t="s">
        <v>142</v>
      </c>
      <c r="B118" s="58" t="s">
        <v>143</v>
      </c>
      <c r="C118" s="28"/>
      <c r="D118" s="28"/>
      <c r="E118" s="29"/>
      <c r="F118" s="30"/>
      <c r="G118" s="30"/>
      <c r="H118" s="29"/>
      <c r="I118" s="33"/>
    </row>
    <row r="119" spans="1:9" ht="12.75" customHeight="1" x14ac:dyDescent="0.25">
      <c r="A119" s="34" t="s">
        <v>144</v>
      </c>
      <c r="B119" s="35" t="s">
        <v>145</v>
      </c>
      <c r="C119" s="36" t="s">
        <v>21</v>
      </c>
      <c r="D119" s="46" t="s">
        <v>52</v>
      </c>
      <c r="E119" s="39">
        <v>1.06</v>
      </c>
      <c r="F119" s="67">
        <v>0.42</v>
      </c>
      <c r="G119" s="67">
        <v>0.04</v>
      </c>
      <c r="H119" s="39">
        <v>0.46</v>
      </c>
      <c r="I119" s="40">
        <f t="shared" si="46"/>
        <v>1.52</v>
      </c>
    </row>
    <row r="120" spans="1:9" ht="12" customHeight="1" x14ac:dyDescent="0.25">
      <c r="A120" s="34"/>
      <c r="B120" s="35"/>
      <c r="C120" s="36" t="s">
        <v>23</v>
      </c>
      <c r="D120" s="46" t="s">
        <v>52</v>
      </c>
      <c r="E120" s="39">
        <v>1.06</v>
      </c>
      <c r="F120" s="67">
        <f>F119</f>
        <v>0.42</v>
      </c>
      <c r="G120" s="67">
        <f>G119</f>
        <v>0.04</v>
      </c>
      <c r="H120" s="39">
        <f>H119</f>
        <v>0.46</v>
      </c>
      <c r="I120" s="40">
        <f t="shared" si="46"/>
        <v>1.52</v>
      </c>
    </row>
    <row r="121" spans="1:9" ht="19.5" hidden="1" customHeight="1" x14ac:dyDescent="0.25">
      <c r="A121" s="32" t="s">
        <v>146</v>
      </c>
      <c r="B121" s="58" t="s">
        <v>147</v>
      </c>
      <c r="C121" s="28"/>
      <c r="D121" s="28"/>
      <c r="E121" s="29"/>
      <c r="F121" s="30"/>
      <c r="G121" s="30"/>
      <c r="H121" s="29"/>
      <c r="I121" s="33"/>
    </row>
    <row r="122" spans="1:9" hidden="1" x14ac:dyDescent="0.25">
      <c r="A122" s="34" t="s">
        <v>148</v>
      </c>
      <c r="B122" s="35" t="s">
        <v>149</v>
      </c>
      <c r="C122" s="36" t="s">
        <v>21</v>
      </c>
      <c r="D122" s="46" t="s">
        <v>52</v>
      </c>
      <c r="E122" s="38">
        <v>1.43</v>
      </c>
      <c r="F122" s="67">
        <f t="shared" ref="F122" si="63">H122-G122</f>
        <v>0.108</v>
      </c>
      <c r="G122" s="67">
        <f t="shared" ref="G122" si="64">H122*10%</f>
        <v>1.2E-2</v>
      </c>
      <c r="H122" s="39">
        <v>0.12</v>
      </c>
      <c r="I122" s="40">
        <f t="shared" si="46"/>
        <v>1.5499999999999998</v>
      </c>
    </row>
    <row r="123" spans="1:9" hidden="1" x14ac:dyDescent="0.25">
      <c r="A123" s="34"/>
      <c r="B123" s="35"/>
      <c r="C123" s="36" t="s">
        <v>23</v>
      </c>
      <c r="D123" s="46" t="s">
        <v>52</v>
      </c>
      <c r="E123" s="38">
        <v>1.43</v>
      </c>
      <c r="F123" s="67">
        <f>F122</f>
        <v>0.108</v>
      </c>
      <c r="G123" s="67">
        <f>G122</f>
        <v>1.2E-2</v>
      </c>
      <c r="H123" s="39">
        <f>H122</f>
        <v>0.12</v>
      </c>
      <c r="I123" s="40">
        <f t="shared" si="46"/>
        <v>1.5499999999999998</v>
      </c>
    </row>
    <row r="124" spans="1:9" x14ac:dyDescent="0.25">
      <c r="A124" s="34" t="s">
        <v>150</v>
      </c>
      <c r="B124" s="35" t="s">
        <v>151</v>
      </c>
      <c r="C124" s="36" t="s">
        <v>21</v>
      </c>
      <c r="D124" s="46" t="s">
        <v>52</v>
      </c>
      <c r="E124" s="39">
        <v>1.5</v>
      </c>
      <c r="F124" s="67">
        <f t="shared" ref="F124" si="65">H124-G124</f>
        <v>0.17099999999999999</v>
      </c>
      <c r="G124" s="67">
        <f t="shared" ref="G124" si="66">H124*10%</f>
        <v>1.9000000000000003E-2</v>
      </c>
      <c r="H124" s="39">
        <v>0.19</v>
      </c>
      <c r="I124" s="40">
        <f t="shared" si="46"/>
        <v>1.69</v>
      </c>
    </row>
    <row r="125" spans="1:9" x14ac:dyDescent="0.25">
      <c r="A125" s="34"/>
      <c r="B125" s="35"/>
      <c r="C125" s="36" t="s">
        <v>23</v>
      </c>
      <c r="D125" s="46" t="s">
        <v>52</v>
      </c>
      <c r="E125" s="39">
        <v>1.5</v>
      </c>
      <c r="F125" s="67">
        <f>F124</f>
        <v>0.17099999999999999</v>
      </c>
      <c r="G125" s="67">
        <f>G124</f>
        <v>1.9000000000000003E-2</v>
      </c>
      <c r="H125" s="39">
        <f>H124</f>
        <v>0.19</v>
      </c>
      <c r="I125" s="40">
        <f t="shared" si="46"/>
        <v>1.69</v>
      </c>
    </row>
    <row r="126" spans="1:9" hidden="1" x14ac:dyDescent="0.25">
      <c r="A126" s="32" t="s">
        <v>152</v>
      </c>
      <c r="B126" s="58" t="s">
        <v>153</v>
      </c>
      <c r="C126" s="28"/>
      <c r="D126" s="28"/>
      <c r="E126" s="29"/>
      <c r="F126" s="30"/>
      <c r="G126" s="30"/>
      <c r="H126" s="29"/>
      <c r="I126" s="33"/>
    </row>
    <row r="127" spans="1:9" hidden="1" x14ac:dyDescent="0.25">
      <c r="A127" s="34" t="s">
        <v>154</v>
      </c>
      <c r="B127" s="41" t="s">
        <v>155</v>
      </c>
      <c r="C127" s="36" t="s">
        <v>21</v>
      </c>
      <c r="D127" s="46" t="s">
        <v>52</v>
      </c>
      <c r="E127" s="38">
        <v>2.57</v>
      </c>
      <c r="F127" s="67">
        <f t="shared" ref="F127" si="67">H127-G127</f>
        <v>0.126</v>
      </c>
      <c r="G127" s="67">
        <f t="shared" ref="G127" si="68">H127*10%</f>
        <v>1.4000000000000002E-2</v>
      </c>
      <c r="H127" s="39">
        <v>0.14000000000000001</v>
      </c>
      <c r="I127" s="40">
        <f t="shared" si="46"/>
        <v>2.71</v>
      </c>
    </row>
    <row r="128" spans="1:9" hidden="1" x14ac:dyDescent="0.25">
      <c r="A128" s="34"/>
      <c r="B128" s="41"/>
      <c r="C128" s="36" t="s">
        <v>23</v>
      </c>
      <c r="D128" s="46" t="s">
        <v>52</v>
      </c>
      <c r="E128" s="38">
        <v>2.57</v>
      </c>
      <c r="F128" s="67">
        <f>F127</f>
        <v>0.126</v>
      </c>
      <c r="G128" s="67">
        <f>G127</f>
        <v>1.4000000000000002E-2</v>
      </c>
      <c r="H128" s="39">
        <f>H127</f>
        <v>0.14000000000000001</v>
      </c>
      <c r="I128" s="40">
        <f t="shared" si="46"/>
        <v>2.71</v>
      </c>
    </row>
    <row r="129" spans="1:9" x14ac:dyDescent="0.25">
      <c r="A129" s="32" t="s">
        <v>156</v>
      </c>
      <c r="B129" s="58" t="s">
        <v>157</v>
      </c>
      <c r="C129" s="28"/>
      <c r="D129" s="28"/>
      <c r="E129" s="29"/>
      <c r="F129" s="30"/>
      <c r="G129" s="30"/>
      <c r="H129" s="29"/>
      <c r="I129" s="33"/>
    </row>
    <row r="130" spans="1:9" x14ac:dyDescent="0.25">
      <c r="A130" s="34" t="s">
        <v>158</v>
      </c>
      <c r="B130" s="41" t="s">
        <v>159</v>
      </c>
      <c r="C130" s="36" t="s">
        <v>21</v>
      </c>
      <c r="D130" s="46" t="s">
        <v>52</v>
      </c>
      <c r="E130" s="38">
        <v>4.22</v>
      </c>
      <c r="F130" s="67">
        <v>0.93</v>
      </c>
      <c r="G130" s="67">
        <v>0.09</v>
      </c>
      <c r="H130" s="39">
        <v>1.02</v>
      </c>
      <c r="I130" s="40">
        <f t="shared" si="46"/>
        <v>5.24</v>
      </c>
    </row>
    <row r="131" spans="1:9" x14ac:dyDescent="0.25">
      <c r="A131" s="34"/>
      <c r="B131" s="41"/>
      <c r="C131" s="36" t="s">
        <v>23</v>
      </c>
      <c r="D131" s="46" t="s">
        <v>52</v>
      </c>
      <c r="E131" s="38">
        <v>4.22</v>
      </c>
      <c r="F131" s="67">
        <f>F130</f>
        <v>0.93</v>
      </c>
      <c r="G131" s="67">
        <f>G130</f>
        <v>0.09</v>
      </c>
      <c r="H131" s="39">
        <f>H130</f>
        <v>1.02</v>
      </c>
      <c r="I131" s="40">
        <f t="shared" si="46"/>
        <v>5.24</v>
      </c>
    </row>
    <row r="132" spans="1:9" x14ac:dyDescent="0.25">
      <c r="A132" s="34" t="s">
        <v>160</v>
      </c>
      <c r="B132" s="41" t="s">
        <v>161</v>
      </c>
      <c r="C132" s="36" t="s">
        <v>21</v>
      </c>
      <c r="D132" s="46" t="s">
        <v>52</v>
      </c>
      <c r="E132" s="39">
        <v>3.32</v>
      </c>
      <c r="F132" s="67">
        <v>0.93</v>
      </c>
      <c r="G132" s="67">
        <v>0.09</v>
      </c>
      <c r="H132" s="39">
        <v>1.02</v>
      </c>
      <c r="I132" s="40">
        <f t="shared" si="46"/>
        <v>4.34</v>
      </c>
    </row>
    <row r="133" spans="1:9" x14ac:dyDescent="0.25">
      <c r="A133" s="34"/>
      <c r="B133" s="41"/>
      <c r="C133" s="36" t="s">
        <v>23</v>
      </c>
      <c r="D133" s="46" t="s">
        <v>52</v>
      </c>
      <c r="E133" s="38">
        <v>3.28</v>
      </c>
      <c r="F133" s="67">
        <f>F132</f>
        <v>0.93</v>
      </c>
      <c r="G133" s="67">
        <f>G132</f>
        <v>0.09</v>
      </c>
      <c r="H133" s="39">
        <f>H132</f>
        <v>1.02</v>
      </c>
      <c r="I133" s="40">
        <f t="shared" si="46"/>
        <v>4.3</v>
      </c>
    </row>
    <row r="134" spans="1:9" x14ac:dyDescent="0.25">
      <c r="A134" s="32" t="s">
        <v>162</v>
      </c>
      <c r="B134" s="58" t="s">
        <v>163</v>
      </c>
      <c r="C134" s="28"/>
      <c r="D134" s="28"/>
      <c r="E134" s="29"/>
      <c r="F134" s="30"/>
      <c r="G134" s="30"/>
      <c r="H134" s="29"/>
      <c r="I134" s="33"/>
    </row>
    <row r="135" spans="1:9" x14ac:dyDescent="0.25">
      <c r="A135" s="34" t="s">
        <v>164</v>
      </c>
      <c r="B135" s="41" t="s">
        <v>165</v>
      </c>
      <c r="C135" s="36" t="s">
        <v>21</v>
      </c>
      <c r="D135" s="46" t="s">
        <v>52</v>
      </c>
      <c r="E135" s="38">
        <v>0.41</v>
      </c>
      <c r="F135" s="67"/>
      <c r="G135" s="67"/>
      <c r="H135" s="39"/>
      <c r="I135" s="40">
        <f t="shared" si="46"/>
        <v>0.41</v>
      </c>
    </row>
    <row r="136" spans="1:9" x14ac:dyDescent="0.25">
      <c r="A136" s="34"/>
      <c r="B136" s="41"/>
      <c r="C136" s="36" t="s">
        <v>23</v>
      </c>
      <c r="D136" s="46" t="s">
        <v>52</v>
      </c>
      <c r="E136" s="38">
        <v>0.41</v>
      </c>
      <c r="F136" s="67"/>
      <c r="G136" s="67"/>
      <c r="H136" s="39"/>
      <c r="I136" s="40">
        <f t="shared" si="46"/>
        <v>0.41</v>
      </c>
    </row>
    <row r="137" spans="1:9" x14ac:dyDescent="0.25">
      <c r="A137" s="32" t="s">
        <v>166</v>
      </c>
      <c r="B137" s="58" t="s">
        <v>167</v>
      </c>
      <c r="C137" s="28"/>
      <c r="D137" s="28"/>
      <c r="E137" s="29"/>
      <c r="F137" s="30"/>
      <c r="G137" s="30"/>
      <c r="H137" s="29"/>
      <c r="I137" s="33"/>
    </row>
    <row r="138" spans="1:9" x14ac:dyDescent="0.25">
      <c r="A138" s="32" t="s">
        <v>168</v>
      </c>
      <c r="B138" s="58" t="s">
        <v>169</v>
      </c>
      <c r="C138" s="28"/>
      <c r="D138" s="28"/>
      <c r="E138" s="29"/>
      <c r="F138" s="30"/>
      <c r="G138" s="30"/>
      <c r="H138" s="29"/>
      <c r="I138" s="33"/>
    </row>
    <row r="139" spans="1:9" hidden="1" x14ac:dyDescent="0.25">
      <c r="A139" s="32" t="s">
        <v>170</v>
      </c>
      <c r="B139" s="58" t="s">
        <v>171</v>
      </c>
      <c r="C139" s="28"/>
      <c r="D139" s="28"/>
      <c r="E139" s="29"/>
      <c r="F139" s="30"/>
      <c r="G139" s="30"/>
      <c r="H139" s="29"/>
      <c r="I139" s="33"/>
    </row>
    <row r="140" spans="1:9" hidden="1" x14ac:dyDescent="0.25">
      <c r="A140" s="34" t="s">
        <v>172</v>
      </c>
      <c r="B140" s="41" t="s">
        <v>173</v>
      </c>
      <c r="C140" s="36" t="s">
        <v>21</v>
      </c>
      <c r="D140" s="46" t="s">
        <v>33</v>
      </c>
      <c r="E140" s="39">
        <v>2.15</v>
      </c>
      <c r="F140" s="39">
        <f>H140-G140</f>
        <v>0.19800000000000001</v>
      </c>
      <c r="G140" s="39">
        <f>H140*10%</f>
        <v>2.2000000000000002E-2</v>
      </c>
      <c r="H140" s="39">
        <v>0.22</v>
      </c>
      <c r="I140" s="40">
        <f t="shared" si="46"/>
        <v>2.37</v>
      </c>
    </row>
    <row r="141" spans="1:9" hidden="1" x14ac:dyDescent="0.25">
      <c r="A141" s="34"/>
      <c r="B141" s="41"/>
      <c r="C141" s="36" t="s">
        <v>23</v>
      </c>
      <c r="D141" s="46" t="s">
        <v>33</v>
      </c>
      <c r="E141" s="39">
        <v>0.5</v>
      </c>
      <c r="F141" s="39">
        <f>F140</f>
        <v>0.19800000000000001</v>
      </c>
      <c r="G141" s="39">
        <f>G140</f>
        <v>2.2000000000000002E-2</v>
      </c>
      <c r="H141" s="39">
        <f>H140</f>
        <v>0.22</v>
      </c>
      <c r="I141" s="40">
        <f t="shared" si="46"/>
        <v>0.72</v>
      </c>
    </row>
    <row r="142" spans="1:9" x14ac:dyDescent="0.25">
      <c r="A142" s="32" t="s">
        <v>174</v>
      </c>
      <c r="B142" s="58" t="s">
        <v>175</v>
      </c>
      <c r="C142" s="28"/>
      <c r="D142" s="28"/>
      <c r="E142" s="29"/>
      <c r="F142" s="30"/>
      <c r="G142" s="30"/>
      <c r="H142" s="29"/>
      <c r="I142" s="33"/>
    </row>
    <row r="143" spans="1:9" x14ac:dyDescent="0.25">
      <c r="A143" s="34" t="s">
        <v>176</v>
      </c>
      <c r="B143" s="41" t="s">
        <v>177</v>
      </c>
      <c r="C143" s="36" t="s">
        <v>21</v>
      </c>
      <c r="D143" s="46" t="s">
        <v>52</v>
      </c>
      <c r="E143" s="39">
        <v>1.78</v>
      </c>
      <c r="F143" s="39">
        <f>H143-G143</f>
        <v>3.6000000000000004E-2</v>
      </c>
      <c r="G143" s="39">
        <f>H143*10%</f>
        <v>4.0000000000000001E-3</v>
      </c>
      <c r="H143" s="39">
        <v>0.04</v>
      </c>
      <c r="I143" s="40">
        <f t="shared" si="46"/>
        <v>1.82</v>
      </c>
    </row>
    <row r="144" spans="1:9" x14ac:dyDescent="0.25">
      <c r="A144" s="34"/>
      <c r="B144" s="41"/>
      <c r="C144" s="36" t="s">
        <v>23</v>
      </c>
      <c r="D144" s="46" t="s">
        <v>52</v>
      </c>
      <c r="E144" s="39">
        <v>1.78</v>
      </c>
      <c r="F144" s="39">
        <f>F143</f>
        <v>3.6000000000000004E-2</v>
      </c>
      <c r="G144" s="39">
        <f>G143</f>
        <v>4.0000000000000001E-3</v>
      </c>
      <c r="H144" s="39">
        <f>H143</f>
        <v>0.04</v>
      </c>
      <c r="I144" s="40">
        <f t="shared" si="46"/>
        <v>1.82</v>
      </c>
    </row>
    <row r="145" spans="1:9" hidden="1" x14ac:dyDescent="0.25">
      <c r="A145" s="34" t="s">
        <v>178</v>
      </c>
      <c r="B145" s="41" t="s">
        <v>179</v>
      </c>
      <c r="C145" s="36" t="s">
        <v>21</v>
      </c>
      <c r="D145" s="46" t="s">
        <v>52</v>
      </c>
      <c r="E145" s="38">
        <v>4.47</v>
      </c>
      <c r="F145" s="39">
        <f>H145-G145</f>
        <v>3.6000000000000004E-2</v>
      </c>
      <c r="G145" s="39">
        <f>H145*10%</f>
        <v>4.0000000000000001E-3</v>
      </c>
      <c r="H145" s="39">
        <v>0.04</v>
      </c>
      <c r="I145" s="40">
        <f t="shared" si="46"/>
        <v>4.51</v>
      </c>
    </row>
    <row r="146" spans="1:9" hidden="1" x14ac:dyDescent="0.25">
      <c r="A146" s="34"/>
      <c r="B146" s="41"/>
      <c r="C146" s="36" t="s">
        <v>23</v>
      </c>
      <c r="D146" s="46" t="s">
        <v>52</v>
      </c>
      <c r="E146" s="38">
        <v>4.47</v>
      </c>
      <c r="F146" s="39">
        <f>F145</f>
        <v>3.6000000000000004E-2</v>
      </c>
      <c r="G146" s="39">
        <f>G145</f>
        <v>4.0000000000000001E-3</v>
      </c>
      <c r="H146" s="39">
        <f>H145</f>
        <v>0.04</v>
      </c>
      <c r="I146" s="40">
        <f t="shared" si="46"/>
        <v>4.51</v>
      </c>
    </row>
    <row r="147" spans="1:9" x14ac:dyDescent="0.25">
      <c r="A147" s="32" t="s">
        <v>180</v>
      </c>
      <c r="B147" s="58" t="s">
        <v>181</v>
      </c>
      <c r="C147" s="28"/>
      <c r="D147" s="28"/>
      <c r="E147" s="29"/>
      <c r="F147" s="30"/>
      <c r="G147" s="30"/>
      <c r="H147" s="29"/>
      <c r="I147" s="33"/>
    </row>
    <row r="148" spans="1:9" x14ac:dyDescent="0.25">
      <c r="A148" s="34" t="s">
        <v>182</v>
      </c>
      <c r="B148" s="41" t="s">
        <v>183</v>
      </c>
      <c r="C148" s="36" t="s">
        <v>21</v>
      </c>
      <c r="D148" s="46" t="s">
        <v>52</v>
      </c>
      <c r="E148" s="38">
        <v>3.74</v>
      </c>
      <c r="F148" s="39">
        <f>H148-G148</f>
        <v>0.17099999999999999</v>
      </c>
      <c r="G148" s="39">
        <f>H148*10%</f>
        <v>1.9000000000000003E-2</v>
      </c>
      <c r="H148" s="39">
        <v>0.19</v>
      </c>
      <c r="I148" s="40">
        <f t="shared" ref="I148:I211" si="69">E148+H148</f>
        <v>3.93</v>
      </c>
    </row>
    <row r="149" spans="1:9" x14ac:dyDescent="0.25">
      <c r="A149" s="34"/>
      <c r="B149" s="41"/>
      <c r="C149" s="36" t="s">
        <v>23</v>
      </c>
      <c r="D149" s="46" t="s">
        <v>52</v>
      </c>
      <c r="E149" s="38">
        <v>3.74</v>
      </c>
      <c r="F149" s="39">
        <f>F148</f>
        <v>0.17099999999999999</v>
      </c>
      <c r="G149" s="39">
        <f>G148</f>
        <v>1.9000000000000003E-2</v>
      </c>
      <c r="H149" s="39">
        <f>H148</f>
        <v>0.19</v>
      </c>
      <c r="I149" s="40">
        <f t="shared" si="69"/>
        <v>3.93</v>
      </c>
    </row>
    <row r="150" spans="1:9" x14ac:dyDescent="0.25">
      <c r="A150" s="32" t="s">
        <v>184</v>
      </c>
      <c r="B150" s="58" t="s">
        <v>185</v>
      </c>
      <c r="C150" s="28"/>
      <c r="D150" s="28"/>
      <c r="E150" s="29"/>
      <c r="F150" s="30"/>
      <c r="G150" s="30"/>
      <c r="H150" s="29"/>
      <c r="I150" s="33"/>
    </row>
    <row r="151" spans="1:9" x14ac:dyDescent="0.25">
      <c r="A151" s="34" t="s">
        <v>186</v>
      </c>
      <c r="B151" s="35" t="s">
        <v>187</v>
      </c>
      <c r="C151" s="36" t="s">
        <v>21</v>
      </c>
      <c r="D151" s="46" t="s">
        <v>52</v>
      </c>
      <c r="E151" s="39">
        <v>2.44</v>
      </c>
      <c r="F151" s="39">
        <f>H151-G151</f>
        <v>0</v>
      </c>
      <c r="G151" s="39">
        <f>H151*10%</f>
        <v>0</v>
      </c>
      <c r="H151" s="39">
        <v>0</v>
      </c>
      <c r="I151" s="40">
        <f t="shared" si="69"/>
        <v>2.44</v>
      </c>
    </row>
    <row r="152" spans="1:9" x14ac:dyDescent="0.25">
      <c r="A152" s="34"/>
      <c r="B152" s="35"/>
      <c r="C152" s="36" t="s">
        <v>23</v>
      </c>
      <c r="D152" s="46" t="s">
        <v>52</v>
      </c>
      <c r="E152" s="39">
        <v>1.66</v>
      </c>
      <c r="F152" s="39">
        <f>F151</f>
        <v>0</v>
      </c>
      <c r="G152" s="39">
        <f>G151</f>
        <v>0</v>
      </c>
      <c r="H152" s="39">
        <f>H151</f>
        <v>0</v>
      </c>
      <c r="I152" s="40">
        <f t="shared" si="69"/>
        <v>1.66</v>
      </c>
    </row>
    <row r="153" spans="1:9" x14ac:dyDescent="0.25">
      <c r="A153" s="34" t="s">
        <v>188</v>
      </c>
      <c r="B153" s="41" t="s">
        <v>189</v>
      </c>
      <c r="C153" s="36" t="str">
        <f>C151</f>
        <v>единичное</v>
      </c>
      <c r="D153" s="46" t="s">
        <v>52</v>
      </c>
      <c r="E153" s="39">
        <v>9.36</v>
      </c>
      <c r="F153" s="39">
        <f>H153-G153</f>
        <v>0.45</v>
      </c>
      <c r="G153" s="39">
        <f>H153*10%</f>
        <v>0.05</v>
      </c>
      <c r="H153" s="39">
        <v>0.5</v>
      </c>
      <c r="I153" s="40">
        <f t="shared" si="69"/>
        <v>9.86</v>
      </c>
    </row>
    <row r="154" spans="1:9" x14ac:dyDescent="0.25">
      <c r="A154" s="34"/>
      <c r="B154" s="41"/>
      <c r="C154" s="36" t="s">
        <v>23</v>
      </c>
      <c r="D154" s="46" t="s">
        <v>52</v>
      </c>
      <c r="E154" s="39">
        <v>5.61</v>
      </c>
      <c r="F154" s="39">
        <f>F153</f>
        <v>0.45</v>
      </c>
      <c r="G154" s="39">
        <f>G153</f>
        <v>0.05</v>
      </c>
      <c r="H154" s="39">
        <f>H153</f>
        <v>0.5</v>
      </c>
      <c r="I154" s="40">
        <f t="shared" si="69"/>
        <v>6.11</v>
      </c>
    </row>
    <row r="155" spans="1:9" ht="15" customHeight="1" x14ac:dyDescent="0.25">
      <c r="A155" s="32" t="s">
        <v>190</v>
      </c>
      <c r="B155" s="58" t="s">
        <v>191</v>
      </c>
      <c r="C155" s="28"/>
      <c r="D155" s="28"/>
      <c r="E155" s="29"/>
      <c r="F155" s="30"/>
      <c r="G155" s="30"/>
      <c r="H155" s="29"/>
      <c r="I155" s="33"/>
    </row>
    <row r="156" spans="1:9" x14ac:dyDescent="0.25">
      <c r="A156" s="34" t="s">
        <v>192</v>
      </c>
      <c r="B156" s="41" t="s">
        <v>193</v>
      </c>
      <c r="C156" s="36" t="s">
        <v>21</v>
      </c>
      <c r="D156" s="46" t="s">
        <v>52</v>
      </c>
      <c r="E156" s="38">
        <v>2.85</v>
      </c>
      <c r="F156" s="39">
        <v>3.14</v>
      </c>
      <c r="G156" s="39">
        <v>0.11</v>
      </c>
      <c r="H156" s="39">
        <v>1.26</v>
      </c>
      <c r="I156" s="40">
        <f t="shared" si="69"/>
        <v>4.1100000000000003</v>
      </c>
    </row>
    <row r="157" spans="1:9" x14ac:dyDescent="0.25">
      <c r="A157" s="34"/>
      <c r="B157" s="41"/>
      <c r="C157" s="36" t="s">
        <v>23</v>
      </c>
      <c r="D157" s="46" t="s">
        <v>52</v>
      </c>
      <c r="E157" s="38">
        <v>1.02</v>
      </c>
      <c r="F157" s="39">
        <f>F156</f>
        <v>3.14</v>
      </c>
      <c r="G157" s="39">
        <f>G156</f>
        <v>0.11</v>
      </c>
      <c r="H157" s="39">
        <f>H156</f>
        <v>1.26</v>
      </c>
      <c r="I157" s="40">
        <f t="shared" si="69"/>
        <v>2.2800000000000002</v>
      </c>
    </row>
    <row r="158" spans="1:9" x14ac:dyDescent="0.25">
      <c r="A158" s="32" t="s">
        <v>194</v>
      </c>
      <c r="B158" s="58" t="s">
        <v>195</v>
      </c>
      <c r="C158" s="28"/>
      <c r="D158" s="28"/>
      <c r="E158" s="29"/>
      <c r="F158" s="30"/>
      <c r="G158" s="30"/>
      <c r="H158" s="29"/>
      <c r="I158" s="33"/>
    </row>
    <row r="159" spans="1:9" x14ac:dyDescent="0.25">
      <c r="A159" s="34" t="s">
        <v>196</v>
      </c>
      <c r="B159" s="49" t="s">
        <v>197</v>
      </c>
      <c r="C159" s="36" t="s">
        <v>21</v>
      </c>
      <c r="D159" s="46" t="s">
        <v>52</v>
      </c>
      <c r="E159" s="38">
        <v>0.26</v>
      </c>
      <c r="F159" s="39">
        <f>H159-G159</f>
        <v>9.0000000000000011E-3</v>
      </c>
      <c r="G159" s="39">
        <f>H159*10%</f>
        <v>1E-3</v>
      </c>
      <c r="H159" s="39">
        <v>0.01</v>
      </c>
      <c r="I159" s="40">
        <f t="shared" si="69"/>
        <v>0.27</v>
      </c>
    </row>
    <row r="160" spans="1:9" x14ac:dyDescent="0.25">
      <c r="A160" s="34"/>
      <c r="B160" s="49"/>
      <c r="C160" s="36" t="s">
        <v>23</v>
      </c>
      <c r="D160" s="46" t="s">
        <v>52</v>
      </c>
      <c r="E160" s="38">
        <v>0.31</v>
      </c>
      <c r="F160" s="39">
        <f>F159</f>
        <v>9.0000000000000011E-3</v>
      </c>
      <c r="G160" s="39">
        <f>G159</f>
        <v>1E-3</v>
      </c>
      <c r="H160" s="39">
        <f>H159</f>
        <v>0.01</v>
      </c>
      <c r="I160" s="40">
        <f t="shared" si="69"/>
        <v>0.32</v>
      </c>
    </row>
    <row r="161" spans="1:9" x14ac:dyDescent="0.25">
      <c r="A161" s="32" t="s">
        <v>198</v>
      </c>
      <c r="B161" s="58" t="s">
        <v>199</v>
      </c>
      <c r="C161" s="28"/>
      <c r="D161" s="28"/>
      <c r="E161" s="29"/>
      <c r="F161" s="30"/>
      <c r="G161" s="30"/>
      <c r="H161" s="29"/>
      <c r="I161" s="33"/>
    </row>
    <row r="162" spans="1:9" ht="18.75" customHeight="1" x14ac:dyDescent="0.25">
      <c r="A162" s="32" t="s">
        <v>200</v>
      </c>
      <c r="B162" s="58" t="s">
        <v>169</v>
      </c>
      <c r="C162" s="28"/>
      <c r="D162" s="28"/>
      <c r="E162" s="29"/>
      <c r="F162" s="30"/>
      <c r="G162" s="30"/>
      <c r="H162" s="29"/>
      <c r="I162" s="33"/>
    </row>
    <row r="163" spans="1:9" hidden="1" x14ac:dyDescent="0.25">
      <c r="A163" s="32" t="s">
        <v>201</v>
      </c>
      <c r="B163" s="58" t="s">
        <v>202</v>
      </c>
      <c r="C163" s="28"/>
      <c r="D163" s="28"/>
      <c r="E163" s="29"/>
      <c r="F163" s="30"/>
      <c r="G163" s="30"/>
      <c r="H163" s="29"/>
      <c r="I163" s="33"/>
    </row>
    <row r="164" spans="1:9" ht="25.5" hidden="1" customHeight="1" x14ac:dyDescent="0.25">
      <c r="A164" s="32" t="s">
        <v>203</v>
      </c>
      <c r="B164" s="58" t="s">
        <v>204</v>
      </c>
      <c r="C164" s="28"/>
      <c r="D164" s="28"/>
      <c r="E164" s="29"/>
      <c r="F164" s="30"/>
      <c r="G164" s="30"/>
      <c r="H164" s="29"/>
      <c r="I164" s="33"/>
    </row>
    <row r="165" spans="1:9" hidden="1" x14ac:dyDescent="0.25">
      <c r="A165" s="34" t="s">
        <v>205</v>
      </c>
      <c r="B165" s="35" t="s">
        <v>206</v>
      </c>
      <c r="C165" s="36" t="s">
        <v>21</v>
      </c>
      <c r="D165" s="46" t="s">
        <v>52</v>
      </c>
      <c r="E165" s="39">
        <v>0.6</v>
      </c>
      <c r="F165" s="39">
        <f>H165-G165</f>
        <v>0.126</v>
      </c>
      <c r="G165" s="39">
        <f>H165*10%</f>
        <v>1.4000000000000002E-2</v>
      </c>
      <c r="H165" s="39">
        <v>0.14000000000000001</v>
      </c>
      <c r="I165" s="40">
        <f t="shared" si="69"/>
        <v>0.74</v>
      </c>
    </row>
    <row r="166" spans="1:9" hidden="1" x14ac:dyDescent="0.25">
      <c r="A166" s="34"/>
      <c r="B166" s="35"/>
      <c r="C166" s="36" t="s">
        <v>23</v>
      </c>
      <c r="D166" s="46" t="s">
        <v>52</v>
      </c>
      <c r="E166" s="38">
        <v>0.39</v>
      </c>
      <c r="F166" s="39">
        <f>F165</f>
        <v>0.126</v>
      </c>
      <c r="G166" s="39">
        <f>G165</f>
        <v>1.4000000000000002E-2</v>
      </c>
      <c r="H166" s="39">
        <f>H165</f>
        <v>0.14000000000000001</v>
      </c>
      <c r="I166" s="40">
        <f t="shared" si="69"/>
        <v>0.53</v>
      </c>
    </row>
    <row r="167" spans="1:9" hidden="1" x14ac:dyDescent="0.25">
      <c r="A167" s="34" t="s">
        <v>207</v>
      </c>
      <c r="B167" s="35" t="s">
        <v>208</v>
      </c>
      <c r="C167" s="36" t="s">
        <v>21</v>
      </c>
      <c r="D167" s="46" t="s">
        <v>52</v>
      </c>
      <c r="E167" s="39">
        <v>0.63</v>
      </c>
      <c r="F167" s="39">
        <f>H167-G167</f>
        <v>0.13999999999999999</v>
      </c>
      <c r="G167" s="39">
        <v>0.01</v>
      </c>
      <c r="H167" s="39">
        <v>0.15</v>
      </c>
      <c r="I167" s="40">
        <f t="shared" si="69"/>
        <v>0.78</v>
      </c>
    </row>
    <row r="168" spans="1:9" hidden="1" x14ac:dyDescent="0.25">
      <c r="A168" s="34"/>
      <c r="B168" s="35"/>
      <c r="C168" s="36" t="s">
        <v>23</v>
      </c>
      <c r="D168" s="46" t="s">
        <v>52</v>
      </c>
      <c r="E168" s="38">
        <v>0.39</v>
      </c>
      <c r="F168" s="39">
        <f>F167</f>
        <v>0.13999999999999999</v>
      </c>
      <c r="G168" s="39">
        <f>G167</f>
        <v>0.01</v>
      </c>
      <c r="H168" s="39">
        <f>H167</f>
        <v>0.15</v>
      </c>
      <c r="I168" s="40">
        <f t="shared" si="69"/>
        <v>0.54</v>
      </c>
    </row>
    <row r="169" spans="1:9" ht="20.25" hidden="1" customHeight="1" x14ac:dyDescent="0.25">
      <c r="A169" s="32" t="s">
        <v>209</v>
      </c>
      <c r="B169" s="58" t="s">
        <v>210</v>
      </c>
      <c r="C169" s="28"/>
      <c r="D169" s="28"/>
      <c r="E169" s="29"/>
      <c r="F169" s="30"/>
      <c r="G169" s="30"/>
      <c r="H169" s="29"/>
      <c r="I169" s="33"/>
    </row>
    <row r="170" spans="1:9" hidden="1" x14ac:dyDescent="0.25">
      <c r="A170" s="34" t="s">
        <v>211</v>
      </c>
      <c r="B170" s="49" t="s">
        <v>212</v>
      </c>
      <c r="C170" s="36" t="s">
        <v>21</v>
      </c>
      <c r="D170" s="46" t="s">
        <v>52</v>
      </c>
      <c r="E170" s="38">
        <v>1.04</v>
      </c>
      <c r="F170" s="39">
        <f>H170-G170</f>
        <v>0.189</v>
      </c>
      <c r="G170" s="39">
        <f>H170*10%</f>
        <v>2.1000000000000001E-2</v>
      </c>
      <c r="H170" s="39">
        <v>0.21</v>
      </c>
      <c r="I170" s="40">
        <f t="shared" si="69"/>
        <v>1.25</v>
      </c>
    </row>
    <row r="171" spans="1:9" hidden="1" x14ac:dyDescent="0.25">
      <c r="A171" s="34"/>
      <c r="B171" s="49"/>
      <c r="C171" s="36" t="s">
        <v>23</v>
      </c>
      <c r="D171" s="46" t="s">
        <v>52</v>
      </c>
      <c r="E171" s="38">
        <v>0.52</v>
      </c>
      <c r="F171" s="39">
        <f>F170</f>
        <v>0.189</v>
      </c>
      <c r="G171" s="39">
        <f>G170</f>
        <v>2.1000000000000001E-2</v>
      </c>
      <c r="H171" s="39">
        <f>H170</f>
        <v>0.21</v>
      </c>
      <c r="I171" s="40">
        <f t="shared" si="69"/>
        <v>0.73</v>
      </c>
    </row>
    <row r="172" spans="1:9" hidden="1" x14ac:dyDescent="0.25">
      <c r="A172" s="34" t="s">
        <v>213</v>
      </c>
      <c r="B172" s="35" t="s">
        <v>214</v>
      </c>
      <c r="C172" s="36" t="s">
        <v>21</v>
      </c>
      <c r="D172" s="46" t="s">
        <v>52</v>
      </c>
      <c r="E172" s="38">
        <v>0.97</v>
      </c>
      <c r="F172" s="39">
        <f>H172-G172</f>
        <v>0.17099999999999999</v>
      </c>
      <c r="G172" s="39">
        <f>H172*10%</f>
        <v>1.9000000000000003E-2</v>
      </c>
      <c r="H172" s="39">
        <v>0.19</v>
      </c>
      <c r="I172" s="40">
        <f t="shared" si="69"/>
        <v>1.1599999999999999</v>
      </c>
    </row>
    <row r="173" spans="1:9" hidden="1" x14ac:dyDescent="0.25">
      <c r="A173" s="34"/>
      <c r="B173" s="35"/>
      <c r="C173" s="36" t="s">
        <v>23</v>
      </c>
      <c r="D173" s="46" t="s">
        <v>52</v>
      </c>
      <c r="E173" s="38">
        <v>0.64</v>
      </c>
      <c r="F173" s="39">
        <f>F172</f>
        <v>0.17099999999999999</v>
      </c>
      <c r="G173" s="39">
        <f>G172</f>
        <v>1.9000000000000003E-2</v>
      </c>
      <c r="H173" s="39">
        <f>H172</f>
        <v>0.19</v>
      </c>
      <c r="I173" s="40">
        <f t="shared" si="69"/>
        <v>0.83000000000000007</v>
      </c>
    </row>
    <row r="174" spans="1:9" ht="19.5" customHeight="1" x14ac:dyDescent="0.25">
      <c r="A174" s="32" t="s">
        <v>215</v>
      </c>
      <c r="B174" s="58" t="s">
        <v>216</v>
      </c>
      <c r="C174" s="28"/>
      <c r="D174" s="28"/>
      <c r="E174" s="29"/>
      <c r="F174" s="30"/>
      <c r="G174" s="30"/>
      <c r="H174" s="29"/>
      <c r="I174" s="33"/>
    </row>
    <row r="175" spans="1:9" x14ac:dyDescent="0.25">
      <c r="A175" s="34" t="s">
        <v>217</v>
      </c>
      <c r="B175" s="35" t="s">
        <v>214</v>
      </c>
      <c r="C175" s="36" t="s">
        <v>21</v>
      </c>
      <c r="D175" s="46" t="s">
        <v>52</v>
      </c>
      <c r="E175" s="39">
        <v>0.93</v>
      </c>
      <c r="F175" s="39">
        <f>H175-G175</f>
        <v>0.17099999999999999</v>
      </c>
      <c r="G175" s="39">
        <f>H175*10%</f>
        <v>1.9000000000000003E-2</v>
      </c>
      <c r="H175" s="39">
        <v>0.19</v>
      </c>
      <c r="I175" s="40">
        <f t="shared" si="69"/>
        <v>1.1200000000000001</v>
      </c>
    </row>
    <row r="176" spans="1:9" x14ac:dyDescent="0.25">
      <c r="A176" s="34"/>
      <c r="B176" s="35"/>
      <c r="C176" s="36" t="s">
        <v>23</v>
      </c>
      <c r="D176" s="46" t="s">
        <v>52</v>
      </c>
      <c r="E176" s="38">
        <v>0.65</v>
      </c>
      <c r="F176" s="39">
        <f>F175</f>
        <v>0.17099999999999999</v>
      </c>
      <c r="G176" s="39">
        <f>G175</f>
        <v>1.9000000000000003E-2</v>
      </c>
      <c r="H176" s="39">
        <f>H175</f>
        <v>0.19</v>
      </c>
      <c r="I176" s="40">
        <f t="shared" si="69"/>
        <v>0.84000000000000008</v>
      </c>
    </row>
    <row r="177" spans="1:9" hidden="1" x14ac:dyDescent="0.25">
      <c r="A177" s="34" t="s">
        <v>218</v>
      </c>
      <c r="B177" s="35" t="s">
        <v>219</v>
      </c>
      <c r="C177" s="36" t="s">
        <v>21</v>
      </c>
      <c r="D177" s="46" t="s">
        <v>52</v>
      </c>
      <c r="E177" s="38">
        <v>1.08</v>
      </c>
      <c r="F177" s="39">
        <f>H177-G177</f>
        <v>0.29700000000000004</v>
      </c>
      <c r="G177" s="39">
        <f>H177*10%</f>
        <v>3.3000000000000002E-2</v>
      </c>
      <c r="H177" s="39">
        <v>0.33</v>
      </c>
      <c r="I177" s="40">
        <f t="shared" si="69"/>
        <v>1.4100000000000001</v>
      </c>
    </row>
    <row r="178" spans="1:9" hidden="1" x14ac:dyDescent="0.25">
      <c r="A178" s="34"/>
      <c r="B178" s="35"/>
      <c r="C178" s="36" t="s">
        <v>23</v>
      </c>
      <c r="D178" s="46" t="s">
        <v>52</v>
      </c>
      <c r="E178" s="38">
        <v>0.65</v>
      </c>
      <c r="F178" s="39">
        <f>F177</f>
        <v>0.29700000000000004</v>
      </c>
      <c r="G178" s="39">
        <f>G177</f>
        <v>3.3000000000000002E-2</v>
      </c>
      <c r="H178" s="39">
        <f>H177</f>
        <v>0.33</v>
      </c>
      <c r="I178" s="40">
        <f t="shared" si="69"/>
        <v>0.98</v>
      </c>
    </row>
    <row r="179" spans="1:9" x14ac:dyDescent="0.25">
      <c r="A179" s="34" t="s">
        <v>220</v>
      </c>
      <c r="B179" s="35" t="s">
        <v>221</v>
      </c>
      <c r="C179" s="36" t="s">
        <v>21</v>
      </c>
      <c r="D179" s="46" t="s">
        <v>52</v>
      </c>
      <c r="E179" s="38">
        <v>0.86</v>
      </c>
      <c r="F179" s="39">
        <f>H179-G179</f>
        <v>0.17099999999999999</v>
      </c>
      <c r="G179" s="39">
        <f>H179*10%</f>
        <v>1.9000000000000003E-2</v>
      </c>
      <c r="H179" s="39">
        <v>0.19</v>
      </c>
      <c r="I179" s="40">
        <f t="shared" si="69"/>
        <v>1.05</v>
      </c>
    </row>
    <row r="180" spans="1:9" x14ac:dyDescent="0.25">
      <c r="A180" s="34"/>
      <c r="B180" s="35"/>
      <c r="C180" s="36" t="s">
        <v>23</v>
      </c>
      <c r="D180" s="46" t="s">
        <v>52</v>
      </c>
      <c r="E180" s="39">
        <v>0.52</v>
      </c>
      <c r="F180" s="39">
        <f>F179</f>
        <v>0.17099999999999999</v>
      </c>
      <c r="G180" s="39">
        <f>G179</f>
        <v>1.9000000000000003E-2</v>
      </c>
      <c r="H180" s="39">
        <f>H179</f>
        <v>0.19</v>
      </c>
      <c r="I180" s="40">
        <f t="shared" si="69"/>
        <v>0.71</v>
      </c>
    </row>
    <row r="181" spans="1:9" ht="15.75" hidden="1" customHeight="1" x14ac:dyDescent="0.25">
      <c r="A181" s="34" t="s">
        <v>222</v>
      </c>
      <c r="B181" s="35" t="s">
        <v>223</v>
      </c>
      <c r="C181" s="36" t="s">
        <v>21</v>
      </c>
      <c r="D181" s="46" t="s">
        <v>52</v>
      </c>
      <c r="E181" s="39">
        <v>0.62</v>
      </c>
      <c r="F181" s="39">
        <f>H181-G181</f>
        <v>0.252</v>
      </c>
      <c r="G181" s="39">
        <f>H181*10%</f>
        <v>2.8000000000000004E-2</v>
      </c>
      <c r="H181" s="39">
        <v>0.28000000000000003</v>
      </c>
      <c r="I181" s="40">
        <f t="shared" si="69"/>
        <v>0.9</v>
      </c>
    </row>
    <row r="182" spans="1:9" ht="18.75" hidden="1" customHeight="1" x14ac:dyDescent="0.25">
      <c r="A182" s="34"/>
      <c r="B182" s="35"/>
      <c r="C182" s="36" t="s">
        <v>23</v>
      </c>
      <c r="D182" s="46" t="s">
        <v>52</v>
      </c>
      <c r="E182" s="38">
        <v>0.26</v>
      </c>
      <c r="F182" s="39">
        <f>F181</f>
        <v>0.252</v>
      </c>
      <c r="G182" s="39">
        <f>G181</f>
        <v>2.8000000000000004E-2</v>
      </c>
      <c r="H182" s="39">
        <f>H181</f>
        <v>0.28000000000000003</v>
      </c>
      <c r="I182" s="40">
        <f t="shared" si="69"/>
        <v>0.54</v>
      </c>
    </row>
    <row r="183" spans="1:9" hidden="1" x14ac:dyDescent="0.25">
      <c r="A183" s="34" t="s">
        <v>224</v>
      </c>
      <c r="B183" s="41" t="s">
        <v>225</v>
      </c>
      <c r="C183" s="36" t="s">
        <v>21</v>
      </c>
      <c r="D183" s="46" t="s">
        <v>52</v>
      </c>
      <c r="E183" s="38">
        <v>2.57</v>
      </c>
      <c r="F183" s="39">
        <f>H183-G183</f>
        <v>1.2999999999999998</v>
      </c>
      <c r="G183" s="39">
        <v>0.13</v>
      </c>
      <c r="H183" s="39">
        <v>1.43</v>
      </c>
      <c r="I183" s="40">
        <f t="shared" si="69"/>
        <v>4</v>
      </c>
    </row>
    <row r="184" spans="1:9" hidden="1" x14ac:dyDescent="0.25">
      <c r="A184" s="34"/>
      <c r="B184" s="41"/>
      <c r="C184" s="36" t="s">
        <v>23</v>
      </c>
      <c r="D184" s="46" t="s">
        <v>52</v>
      </c>
      <c r="E184" s="38">
        <v>1.18</v>
      </c>
      <c r="F184" s="39">
        <f>F183</f>
        <v>1.2999999999999998</v>
      </c>
      <c r="G184" s="39">
        <f>G183</f>
        <v>0.13</v>
      </c>
      <c r="H184" s="39">
        <f>H183</f>
        <v>1.43</v>
      </c>
      <c r="I184" s="40">
        <f t="shared" si="69"/>
        <v>2.61</v>
      </c>
    </row>
    <row r="185" spans="1:9" hidden="1" x14ac:dyDescent="0.25">
      <c r="A185" s="34" t="s">
        <v>226</v>
      </c>
      <c r="B185" s="41" t="s">
        <v>227</v>
      </c>
      <c r="C185" s="36" t="s">
        <v>21</v>
      </c>
      <c r="D185" s="46" t="s">
        <v>52</v>
      </c>
      <c r="E185" s="38">
        <v>2.57</v>
      </c>
      <c r="F185" s="39">
        <v>3.14</v>
      </c>
      <c r="G185" s="39">
        <v>0.31</v>
      </c>
      <c r="H185" s="39">
        <v>3.45</v>
      </c>
      <c r="I185" s="40">
        <f t="shared" si="69"/>
        <v>6.02</v>
      </c>
    </row>
    <row r="186" spans="1:9" hidden="1" x14ac:dyDescent="0.25">
      <c r="A186" s="34"/>
      <c r="B186" s="41"/>
      <c r="C186" s="36" t="s">
        <v>23</v>
      </c>
      <c r="D186" s="46" t="s">
        <v>52</v>
      </c>
      <c r="E186" s="38">
        <v>1.18</v>
      </c>
      <c r="F186" s="39">
        <f>F185</f>
        <v>3.14</v>
      </c>
      <c r="G186" s="39">
        <f>G185</f>
        <v>0.31</v>
      </c>
      <c r="H186" s="39">
        <f>H185</f>
        <v>3.45</v>
      </c>
      <c r="I186" s="40">
        <f t="shared" si="69"/>
        <v>4.63</v>
      </c>
    </row>
    <row r="187" spans="1:9" hidden="1" x14ac:dyDescent="0.25">
      <c r="A187" s="34" t="s">
        <v>228</v>
      </c>
      <c r="B187" s="35" t="s">
        <v>229</v>
      </c>
      <c r="C187" s="36" t="s">
        <v>21</v>
      </c>
      <c r="D187" s="46" t="s">
        <v>52</v>
      </c>
      <c r="E187" s="38">
        <v>0.62</v>
      </c>
      <c r="F187" s="39">
        <f>H187-G187</f>
        <v>0.27</v>
      </c>
      <c r="G187" s="39">
        <f>H187*10%</f>
        <v>0.03</v>
      </c>
      <c r="H187" s="39">
        <v>0.3</v>
      </c>
      <c r="I187" s="40">
        <f t="shared" si="69"/>
        <v>0.91999999999999993</v>
      </c>
    </row>
    <row r="188" spans="1:9" hidden="1" x14ac:dyDescent="0.25">
      <c r="A188" s="34"/>
      <c r="B188" s="35"/>
      <c r="C188" s="36" t="s">
        <v>23</v>
      </c>
      <c r="D188" s="46" t="s">
        <v>52</v>
      </c>
      <c r="E188" s="38">
        <v>0.26</v>
      </c>
      <c r="F188" s="39">
        <f>F187</f>
        <v>0.27</v>
      </c>
      <c r="G188" s="39">
        <f>G187</f>
        <v>0.03</v>
      </c>
      <c r="H188" s="39">
        <f>H187</f>
        <v>0.3</v>
      </c>
      <c r="I188" s="40">
        <f t="shared" si="69"/>
        <v>0.56000000000000005</v>
      </c>
    </row>
    <row r="189" spans="1:9" hidden="1" x14ac:dyDescent="0.25">
      <c r="A189" s="34" t="s">
        <v>230</v>
      </c>
      <c r="B189" s="35" t="s">
        <v>231</v>
      </c>
      <c r="C189" s="36" t="s">
        <v>21</v>
      </c>
      <c r="D189" s="46" t="s">
        <v>52</v>
      </c>
      <c r="E189" s="38">
        <v>1.17</v>
      </c>
      <c r="F189" s="39">
        <v>0</v>
      </c>
      <c r="G189" s="39">
        <v>0</v>
      </c>
      <c r="H189" s="39">
        <f t="shared" ref="H189:H190" si="70">F189+G189</f>
        <v>0</v>
      </c>
      <c r="I189" s="40">
        <f t="shared" si="69"/>
        <v>1.17</v>
      </c>
    </row>
    <row r="190" spans="1:9" hidden="1" x14ac:dyDescent="0.25">
      <c r="A190" s="34"/>
      <c r="B190" s="35"/>
      <c r="C190" s="36" t="s">
        <v>23</v>
      </c>
      <c r="D190" s="46" t="s">
        <v>52</v>
      </c>
      <c r="E190" s="38">
        <v>1.17</v>
      </c>
      <c r="F190" s="39">
        <v>0</v>
      </c>
      <c r="G190" s="39">
        <f>G189</f>
        <v>0</v>
      </c>
      <c r="H190" s="39">
        <f t="shared" si="70"/>
        <v>0</v>
      </c>
      <c r="I190" s="40">
        <f t="shared" si="69"/>
        <v>1.17</v>
      </c>
    </row>
    <row r="191" spans="1:9" hidden="1" x14ac:dyDescent="0.25">
      <c r="A191" s="34" t="s">
        <v>232</v>
      </c>
      <c r="B191" s="35" t="s">
        <v>233</v>
      </c>
      <c r="C191" s="36" t="s">
        <v>21</v>
      </c>
      <c r="D191" s="46" t="s">
        <v>52</v>
      </c>
      <c r="E191" s="39">
        <v>1.1399999999999999</v>
      </c>
      <c r="F191" s="39">
        <f>H191-G191</f>
        <v>0.40500000000000003</v>
      </c>
      <c r="G191" s="39">
        <f>H191*10%</f>
        <v>4.5000000000000005E-2</v>
      </c>
      <c r="H191" s="39">
        <v>0.45</v>
      </c>
      <c r="I191" s="40">
        <f t="shared" si="69"/>
        <v>1.5899999999999999</v>
      </c>
    </row>
    <row r="192" spans="1:9" hidden="1" x14ac:dyDescent="0.25">
      <c r="A192" s="34"/>
      <c r="B192" s="35"/>
      <c r="C192" s="36" t="s">
        <v>23</v>
      </c>
      <c r="D192" s="46" t="s">
        <v>52</v>
      </c>
      <c r="E192" s="39">
        <v>0.83</v>
      </c>
      <c r="F192" s="39">
        <f>F191</f>
        <v>0.40500000000000003</v>
      </c>
      <c r="G192" s="39">
        <f>G191</f>
        <v>4.5000000000000005E-2</v>
      </c>
      <c r="H192" s="39">
        <f>H191</f>
        <v>0.45</v>
      </c>
      <c r="I192" s="40">
        <f t="shared" si="69"/>
        <v>1.28</v>
      </c>
    </row>
    <row r="193" spans="1:9" hidden="1" x14ac:dyDescent="0.25">
      <c r="A193" s="34" t="s">
        <v>234</v>
      </c>
      <c r="B193" s="35" t="s">
        <v>235</v>
      </c>
      <c r="C193" s="36" t="s">
        <v>21</v>
      </c>
      <c r="D193" s="46" t="s">
        <v>52</v>
      </c>
      <c r="E193" s="38">
        <v>0.93</v>
      </c>
      <c r="F193" s="39">
        <f>H193-G193</f>
        <v>0.27900000000000003</v>
      </c>
      <c r="G193" s="39">
        <f>H193*10%</f>
        <v>3.1E-2</v>
      </c>
      <c r="H193" s="39">
        <v>0.31</v>
      </c>
      <c r="I193" s="40">
        <f t="shared" si="69"/>
        <v>1.24</v>
      </c>
    </row>
    <row r="194" spans="1:9" hidden="1" x14ac:dyDescent="0.25">
      <c r="A194" s="34"/>
      <c r="B194" s="35"/>
      <c r="C194" s="36" t="s">
        <v>23</v>
      </c>
      <c r="D194" s="46" t="s">
        <v>52</v>
      </c>
      <c r="E194" s="39">
        <v>0.52</v>
      </c>
      <c r="F194" s="39">
        <f>F193</f>
        <v>0.27900000000000003</v>
      </c>
      <c r="G194" s="39">
        <f>G193</f>
        <v>3.1E-2</v>
      </c>
      <c r="H194" s="39">
        <f>H193</f>
        <v>0.31</v>
      </c>
      <c r="I194" s="40">
        <f t="shared" si="69"/>
        <v>0.83000000000000007</v>
      </c>
    </row>
    <row r="195" spans="1:9" x14ac:dyDescent="0.25">
      <c r="A195" s="34" t="s">
        <v>236</v>
      </c>
      <c r="B195" s="35" t="s">
        <v>237</v>
      </c>
      <c r="C195" s="36" t="s">
        <v>21</v>
      </c>
      <c r="D195" s="46" t="s">
        <v>52</v>
      </c>
      <c r="E195" s="39">
        <v>1.1399999999999999</v>
      </c>
      <c r="F195" s="39">
        <v>0.25</v>
      </c>
      <c r="G195" s="39">
        <f>H195*10%</f>
        <v>2.8000000000000004E-2</v>
      </c>
      <c r="H195" s="39">
        <v>0.28000000000000003</v>
      </c>
      <c r="I195" s="40">
        <f t="shared" si="69"/>
        <v>1.42</v>
      </c>
    </row>
    <row r="196" spans="1:9" x14ac:dyDescent="0.25">
      <c r="A196" s="34"/>
      <c r="B196" s="35"/>
      <c r="C196" s="36" t="s">
        <v>23</v>
      </c>
      <c r="D196" s="46" t="s">
        <v>52</v>
      </c>
      <c r="E196" s="38">
        <v>0.79</v>
      </c>
      <c r="F196" s="39">
        <f>F195</f>
        <v>0.25</v>
      </c>
      <c r="G196" s="39">
        <f>G195</f>
        <v>2.8000000000000004E-2</v>
      </c>
      <c r="H196" s="39">
        <f>H195</f>
        <v>0.28000000000000003</v>
      </c>
      <c r="I196" s="40">
        <f t="shared" si="69"/>
        <v>1.07</v>
      </c>
    </row>
    <row r="197" spans="1:9" hidden="1" x14ac:dyDescent="0.25">
      <c r="A197" s="32" t="s">
        <v>238</v>
      </c>
      <c r="B197" s="58" t="s">
        <v>239</v>
      </c>
      <c r="C197" s="28"/>
      <c r="D197" s="28"/>
      <c r="E197" s="29"/>
      <c r="F197" s="30"/>
      <c r="G197" s="30"/>
      <c r="H197" s="29"/>
      <c r="I197" s="33"/>
    </row>
    <row r="198" spans="1:9" hidden="1" x14ac:dyDescent="0.25">
      <c r="A198" s="68" t="s">
        <v>240</v>
      </c>
      <c r="B198" s="49" t="s">
        <v>241</v>
      </c>
      <c r="C198" s="36" t="s">
        <v>21</v>
      </c>
      <c r="D198" s="46" t="s">
        <v>52</v>
      </c>
      <c r="E198" s="38">
        <v>1.1399999999999999</v>
      </c>
      <c r="F198" s="39">
        <f>H198-G198</f>
        <v>0.15300000000000002</v>
      </c>
      <c r="G198" s="39">
        <f>H198*10%</f>
        <v>1.7000000000000001E-2</v>
      </c>
      <c r="H198" s="39">
        <v>0.17</v>
      </c>
      <c r="I198" s="40">
        <f t="shared" si="69"/>
        <v>1.3099999999999998</v>
      </c>
    </row>
    <row r="199" spans="1:9" hidden="1" x14ac:dyDescent="0.25">
      <c r="A199" s="68"/>
      <c r="B199" s="49"/>
      <c r="C199" s="36" t="s">
        <v>23</v>
      </c>
      <c r="D199" s="46" t="s">
        <v>52</v>
      </c>
      <c r="E199" s="39">
        <v>0.65</v>
      </c>
      <c r="F199" s="39">
        <f>F198</f>
        <v>0.15300000000000002</v>
      </c>
      <c r="G199" s="39">
        <f>G198</f>
        <v>1.7000000000000001E-2</v>
      </c>
      <c r="H199" s="39">
        <f>H198</f>
        <v>0.17</v>
      </c>
      <c r="I199" s="40">
        <f t="shared" si="69"/>
        <v>0.82000000000000006</v>
      </c>
    </row>
    <row r="200" spans="1:9" hidden="1" x14ac:dyDescent="0.25">
      <c r="A200" s="32" t="s">
        <v>242</v>
      </c>
      <c r="B200" s="58" t="s">
        <v>243</v>
      </c>
      <c r="C200" s="28"/>
      <c r="D200" s="28"/>
      <c r="E200" s="29"/>
      <c r="F200" s="30"/>
      <c r="G200" s="30"/>
      <c r="H200" s="29"/>
      <c r="I200" s="33"/>
    </row>
    <row r="201" spans="1:9" hidden="1" x14ac:dyDescent="0.25">
      <c r="A201" s="68" t="s">
        <v>244</v>
      </c>
      <c r="B201" s="35" t="s">
        <v>245</v>
      </c>
      <c r="C201" s="36" t="s">
        <v>21</v>
      </c>
      <c r="D201" s="46" t="s">
        <v>52</v>
      </c>
      <c r="E201" s="39">
        <v>0.83</v>
      </c>
      <c r="F201" s="39">
        <f>H201-G201</f>
        <v>0.17099999999999999</v>
      </c>
      <c r="G201" s="39">
        <f>H201*10%</f>
        <v>1.9000000000000003E-2</v>
      </c>
      <c r="H201" s="39">
        <v>0.19</v>
      </c>
      <c r="I201" s="40">
        <f t="shared" si="69"/>
        <v>1.02</v>
      </c>
    </row>
    <row r="202" spans="1:9" hidden="1" x14ac:dyDescent="0.25">
      <c r="A202" s="68"/>
      <c r="B202" s="35"/>
      <c r="C202" s="36" t="s">
        <v>23</v>
      </c>
      <c r="D202" s="46" t="s">
        <v>52</v>
      </c>
      <c r="E202" s="38">
        <v>0.39</v>
      </c>
      <c r="F202" s="39">
        <f>F201</f>
        <v>0.17099999999999999</v>
      </c>
      <c r="G202" s="39">
        <f>G201</f>
        <v>1.9000000000000003E-2</v>
      </c>
      <c r="H202" s="39">
        <f>H201</f>
        <v>0.19</v>
      </c>
      <c r="I202" s="40">
        <f t="shared" si="69"/>
        <v>0.58000000000000007</v>
      </c>
    </row>
    <row r="203" spans="1:9" hidden="1" x14ac:dyDescent="0.25">
      <c r="A203" s="69" t="s">
        <v>246</v>
      </c>
      <c r="B203" s="49" t="s">
        <v>247</v>
      </c>
      <c r="C203" s="36" t="s">
        <v>21</v>
      </c>
      <c r="D203" s="46" t="s">
        <v>52</v>
      </c>
      <c r="E203" s="38">
        <v>0.83</v>
      </c>
      <c r="F203" s="39">
        <f>H203-G203</f>
        <v>0.13999999999999999</v>
      </c>
      <c r="G203" s="39">
        <v>0.01</v>
      </c>
      <c r="H203" s="39">
        <v>0.15</v>
      </c>
      <c r="I203" s="40">
        <f t="shared" si="69"/>
        <v>0.98</v>
      </c>
    </row>
    <row r="204" spans="1:9" hidden="1" x14ac:dyDescent="0.25">
      <c r="A204" s="69"/>
      <c r="B204" s="49"/>
      <c r="C204" s="36" t="s">
        <v>23</v>
      </c>
      <c r="D204" s="46" t="s">
        <v>52</v>
      </c>
      <c r="E204" s="38">
        <v>0.26</v>
      </c>
      <c r="F204" s="39">
        <f>F203</f>
        <v>0.13999999999999999</v>
      </c>
      <c r="G204" s="39">
        <f>G203</f>
        <v>0.01</v>
      </c>
      <c r="H204" s="39">
        <f>H203</f>
        <v>0.15</v>
      </c>
      <c r="I204" s="40">
        <f t="shared" si="69"/>
        <v>0.41000000000000003</v>
      </c>
    </row>
    <row r="205" spans="1:9" ht="15" hidden="1" customHeight="1" x14ac:dyDescent="0.25">
      <c r="A205" s="32" t="s">
        <v>248</v>
      </c>
      <c r="B205" s="58" t="s">
        <v>249</v>
      </c>
      <c r="C205" s="28"/>
      <c r="D205" s="28"/>
      <c r="E205" s="29"/>
      <c r="F205" s="30"/>
      <c r="G205" s="30"/>
      <c r="H205" s="29"/>
      <c r="I205" s="33"/>
    </row>
    <row r="206" spans="1:9" hidden="1" x14ac:dyDescent="0.25">
      <c r="A206" s="70" t="s">
        <v>250</v>
      </c>
      <c r="B206" s="35" t="s">
        <v>251</v>
      </c>
      <c r="C206" s="36" t="s">
        <v>21</v>
      </c>
      <c r="D206" s="46" t="s">
        <v>52</v>
      </c>
      <c r="E206" s="39">
        <v>1.53</v>
      </c>
      <c r="F206" s="39">
        <v>1.47</v>
      </c>
      <c r="G206" s="39">
        <v>0.15</v>
      </c>
      <c r="H206" s="39">
        <v>1.62</v>
      </c>
      <c r="I206" s="40">
        <f t="shared" si="69"/>
        <v>3.1500000000000004</v>
      </c>
    </row>
    <row r="207" spans="1:9" hidden="1" x14ac:dyDescent="0.25">
      <c r="A207" s="70"/>
      <c r="B207" s="35"/>
      <c r="C207" s="36" t="s">
        <v>23</v>
      </c>
      <c r="D207" s="46" t="s">
        <v>52</v>
      </c>
      <c r="E207" s="39">
        <v>0.65</v>
      </c>
      <c r="F207" s="39">
        <f>F206</f>
        <v>1.47</v>
      </c>
      <c r="G207" s="39">
        <f>G206</f>
        <v>0.15</v>
      </c>
      <c r="H207" s="39">
        <f>H206</f>
        <v>1.62</v>
      </c>
      <c r="I207" s="40">
        <f t="shared" si="69"/>
        <v>2.27</v>
      </c>
    </row>
    <row r="208" spans="1:9" hidden="1" x14ac:dyDescent="0.25">
      <c r="A208" s="70" t="s">
        <v>252</v>
      </c>
      <c r="B208" s="35" t="s">
        <v>253</v>
      </c>
      <c r="C208" s="36" t="s">
        <v>21</v>
      </c>
      <c r="D208" s="71" t="s">
        <v>254</v>
      </c>
      <c r="E208" s="38">
        <v>0.98</v>
      </c>
      <c r="F208" s="39">
        <f>H208-G208</f>
        <v>0.18</v>
      </c>
      <c r="G208" s="39">
        <f>H208*10%</f>
        <v>2.0000000000000004E-2</v>
      </c>
      <c r="H208" s="39">
        <v>0.2</v>
      </c>
      <c r="I208" s="40">
        <f t="shared" si="69"/>
        <v>1.18</v>
      </c>
    </row>
    <row r="209" spans="1:9" hidden="1" x14ac:dyDescent="0.25">
      <c r="A209" s="70"/>
      <c r="B209" s="35"/>
      <c r="C209" s="36" t="s">
        <v>23</v>
      </c>
      <c r="D209" s="71" t="s">
        <v>254</v>
      </c>
      <c r="E209" s="39">
        <v>0.65</v>
      </c>
      <c r="F209" s="39">
        <f>F208</f>
        <v>0.18</v>
      </c>
      <c r="G209" s="39">
        <f>G208</f>
        <v>2.0000000000000004E-2</v>
      </c>
      <c r="H209" s="39">
        <f>H208</f>
        <v>0.2</v>
      </c>
      <c r="I209" s="40">
        <f t="shared" si="69"/>
        <v>0.85000000000000009</v>
      </c>
    </row>
    <row r="210" spans="1:9" hidden="1" x14ac:dyDescent="0.25">
      <c r="A210" s="70" t="s">
        <v>255</v>
      </c>
      <c r="B210" s="35" t="s">
        <v>256</v>
      </c>
      <c r="C210" s="36" t="s">
        <v>21</v>
      </c>
      <c r="D210" s="46" t="s">
        <v>52</v>
      </c>
      <c r="E210" s="39">
        <v>0.93</v>
      </c>
      <c r="F210" s="39">
        <f>H210-G210</f>
        <v>0.18</v>
      </c>
      <c r="G210" s="39">
        <f>H210*10%</f>
        <v>2.0000000000000004E-2</v>
      </c>
      <c r="H210" s="39">
        <v>0.2</v>
      </c>
      <c r="I210" s="40">
        <f t="shared" si="69"/>
        <v>1.1300000000000001</v>
      </c>
    </row>
    <row r="211" spans="1:9" hidden="1" x14ac:dyDescent="0.25">
      <c r="A211" s="70"/>
      <c r="B211" s="35"/>
      <c r="C211" s="36" t="s">
        <v>23</v>
      </c>
      <c r="D211" s="46" t="s">
        <v>52</v>
      </c>
      <c r="E211" s="39">
        <v>0.65</v>
      </c>
      <c r="F211" s="39">
        <f>F210</f>
        <v>0.18</v>
      </c>
      <c r="G211" s="39">
        <f>G210</f>
        <v>2.0000000000000004E-2</v>
      </c>
      <c r="H211" s="39">
        <f>H210</f>
        <v>0.2</v>
      </c>
      <c r="I211" s="40">
        <f t="shared" si="69"/>
        <v>0.85000000000000009</v>
      </c>
    </row>
    <row r="212" spans="1:9" hidden="1" x14ac:dyDescent="0.25">
      <c r="A212" s="68" t="s">
        <v>257</v>
      </c>
      <c r="B212" s="35" t="s">
        <v>258</v>
      </c>
      <c r="C212" s="36" t="s">
        <v>21</v>
      </c>
      <c r="D212" s="46" t="s">
        <v>52</v>
      </c>
      <c r="E212" s="39">
        <v>0.93</v>
      </c>
      <c r="F212" s="39">
        <f>H212-G212</f>
        <v>0.20700000000000002</v>
      </c>
      <c r="G212" s="39">
        <f>H212*10%</f>
        <v>2.3000000000000003E-2</v>
      </c>
      <c r="H212" s="39">
        <v>0.23</v>
      </c>
      <c r="I212" s="40">
        <f t="shared" ref="I212:I275" si="71">E212+H212</f>
        <v>1.1600000000000001</v>
      </c>
    </row>
    <row r="213" spans="1:9" hidden="1" x14ac:dyDescent="0.25">
      <c r="A213" s="68"/>
      <c r="B213" s="35"/>
      <c r="C213" s="36" t="s">
        <v>23</v>
      </c>
      <c r="D213" s="46" t="s">
        <v>52</v>
      </c>
      <c r="E213" s="39">
        <v>0.65</v>
      </c>
      <c r="F213" s="39">
        <f>F212</f>
        <v>0.20700000000000002</v>
      </c>
      <c r="G213" s="39">
        <f>G212</f>
        <v>2.3000000000000003E-2</v>
      </c>
      <c r="H213" s="39">
        <f>H212</f>
        <v>0.23</v>
      </c>
      <c r="I213" s="40">
        <f t="shared" si="71"/>
        <v>0.88</v>
      </c>
    </row>
    <row r="214" spans="1:9" hidden="1" x14ac:dyDescent="0.25">
      <c r="A214" s="70" t="s">
        <v>259</v>
      </c>
      <c r="B214" s="35" t="s">
        <v>260</v>
      </c>
      <c r="C214" s="36" t="s">
        <v>21</v>
      </c>
      <c r="D214" s="46" t="s">
        <v>52</v>
      </c>
      <c r="E214" s="39">
        <v>1.56</v>
      </c>
      <c r="F214" s="39">
        <f>H214-G214</f>
        <v>0.19800000000000001</v>
      </c>
      <c r="G214" s="39">
        <f>H214*10%</f>
        <v>2.2000000000000002E-2</v>
      </c>
      <c r="H214" s="39">
        <v>0.22</v>
      </c>
      <c r="I214" s="40">
        <f t="shared" si="71"/>
        <v>1.78</v>
      </c>
    </row>
    <row r="215" spans="1:9" hidden="1" x14ac:dyDescent="0.25">
      <c r="A215" s="70"/>
      <c r="B215" s="35"/>
      <c r="C215" s="36" t="s">
        <v>23</v>
      </c>
      <c r="D215" s="46" t="s">
        <v>52</v>
      </c>
      <c r="E215" s="39">
        <v>0.65</v>
      </c>
      <c r="F215" s="39">
        <f>F214</f>
        <v>0.19800000000000001</v>
      </c>
      <c r="G215" s="39">
        <f>G214</f>
        <v>2.2000000000000002E-2</v>
      </c>
      <c r="H215" s="39">
        <f>H214</f>
        <v>0.22</v>
      </c>
      <c r="I215" s="40">
        <f t="shared" si="71"/>
        <v>0.87</v>
      </c>
    </row>
    <row r="216" spans="1:9" hidden="1" x14ac:dyDescent="0.25">
      <c r="A216" s="68" t="s">
        <v>261</v>
      </c>
      <c r="B216" s="35" t="s">
        <v>262</v>
      </c>
      <c r="C216" s="36" t="s">
        <v>21</v>
      </c>
      <c r="D216" s="46" t="s">
        <v>52</v>
      </c>
      <c r="E216" s="39">
        <v>0.93</v>
      </c>
      <c r="F216" s="39">
        <v>1.05</v>
      </c>
      <c r="G216" s="39">
        <v>0.1</v>
      </c>
      <c r="H216" s="39">
        <v>1.1599999999999999</v>
      </c>
      <c r="I216" s="40">
        <f t="shared" si="71"/>
        <v>2.09</v>
      </c>
    </row>
    <row r="217" spans="1:9" hidden="1" x14ac:dyDescent="0.25">
      <c r="A217" s="68"/>
      <c r="B217" s="35"/>
      <c r="C217" s="36" t="s">
        <v>23</v>
      </c>
      <c r="D217" s="46" t="s">
        <v>52</v>
      </c>
      <c r="E217" s="38">
        <v>0.65</v>
      </c>
      <c r="F217" s="39">
        <f>F216</f>
        <v>1.05</v>
      </c>
      <c r="G217" s="39">
        <f>G216</f>
        <v>0.1</v>
      </c>
      <c r="H217" s="39">
        <f>H216</f>
        <v>1.1599999999999999</v>
      </c>
      <c r="I217" s="40">
        <f t="shared" si="71"/>
        <v>1.81</v>
      </c>
    </row>
    <row r="218" spans="1:9" hidden="1" x14ac:dyDescent="0.25">
      <c r="A218" s="68" t="s">
        <v>263</v>
      </c>
      <c r="B218" s="35" t="s">
        <v>264</v>
      </c>
      <c r="C218" s="36" t="s">
        <v>21</v>
      </c>
      <c r="D218" s="46" t="s">
        <v>52</v>
      </c>
      <c r="E218" s="39">
        <v>1.5</v>
      </c>
      <c r="F218" s="39">
        <v>1.27</v>
      </c>
      <c r="G218" s="39">
        <v>0.13</v>
      </c>
      <c r="H218" s="39">
        <v>1.4</v>
      </c>
      <c r="I218" s="40">
        <f t="shared" si="71"/>
        <v>2.9</v>
      </c>
    </row>
    <row r="219" spans="1:9" hidden="1" x14ac:dyDescent="0.25">
      <c r="A219" s="68"/>
      <c r="B219" s="35"/>
      <c r="C219" s="36" t="s">
        <v>23</v>
      </c>
      <c r="D219" s="46" t="s">
        <v>52</v>
      </c>
      <c r="E219" s="39">
        <v>1.06</v>
      </c>
      <c r="F219" s="39">
        <f>F218</f>
        <v>1.27</v>
      </c>
      <c r="G219" s="39">
        <f>G218</f>
        <v>0.13</v>
      </c>
      <c r="H219" s="39">
        <f>H218</f>
        <v>1.4</v>
      </c>
      <c r="I219" s="40">
        <f t="shared" si="71"/>
        <v>2.46</v>
      </c>
    </row>
    <row r="220" spans="1:9" hidden="1" x14ac:dyDescent="0.25">
      <c r="A220" s="70" t="s">
        <v>265</v>
      </c>
      <c r="B220" s="35" t="s">
        <v>266</v>
      </c>
      <c r="C220" s="36" t="s">
        <v>21</v>
      </c>
      <c r="D220" s="46" t="s">
        <v>52</v>
      </c>
      <c r="E220" s="38">
        <v>0.93</v>
      </c>
      <c r="F220" s="39">
        <f>H220-G220</f>
        <v>0.252</v>
      </c>
      <c r="G220" s="39">
        <f>H220*10%</f>
        <v>2.8000000000000004E-2</v>
      </c>
      <c r="H220" s="39">
        <v>0.28000000000000003</v>
      </c>
      <c r="I220" s="40">
        <f t="shared" si="71"/>
        <v>1.21</v>
      </c>
    </row>
    <row r="221" spans="1:9" hidden="1" x14ac:dyDescent="0.25">
      <c r="A221" s="70"/>
      <c r="B221" s="35"/>
      <c r="C221" s="36" t="s">
        <v>23</v>
      </c>
      <c r="D221" s="46" t="s">
        <v>52</v>
      </c>
      <c r="E221" s="39">
        <v>0.65</v>
      </c>
      <c r="F221" s="39">
        <f>F220</f>
        <v>0.252</v>
      </c>
      <c r="G221" s="39">
        <f>G220</f>
        <v>2.8000000000000004E-2</v>
      </c>
      <c r="H221" s="39">
        <f>H220</f>
        <v>0.28000000000000003</v>
      </c>
      <c r="I221" s="40">
        <f t="shared" si="71"/>
        <v>0.93</v>
      </c>
    </row>
    <row r="222" spans="1:9" hidden="1" x14ac:dyDescent="0.25">
      <c r="A222" s="32" t="s">
        <v>267</v>
      </c>
      <c r="B222" s="58" t="s">
        <v>268</v>
      </c>
      <c r="C222" s="28"/>
      <c r="D222" s="28"/>
      <c r="E222" s="29"/>
      <c r="F222" s="30"/>
      <c r="G222" s="30"/>
      <c r="H222" s="29"/>
      <c r="I222" s="33"/>
    </row>
    <row r="223" spans="1:9" hidden="1" x14ac:dyDescent="0.25">
      <c r="A223" s="68" t="s">
        <v>269</v>
      </c>
      <c r="B223" s="35" t="s">
        <v>270</v>
      </c>
      <c r="C223" s="36" t="s">
        <v>21</v>
      </c>
      <c r="D223" s="46" t="s">
        <v>52</v>
      </c>
      <c r="E223" s="39">
        <v>1.0900000000000001</v>
      </c>
      <c r="F223" s="39">
        <v>3.51</v>
      </c>
      <c r="G223" s="39">
        <v>0.35</v>
      </c>
      <c r="H223" s="39">
        <v>3.86</v>
      </c>
      <c r="I223" s="40">
        <f t="shared" si="71"/>
        <v>4.95</v>
      </c>
    </row>
    <row r="224" spans="1:9" hidden="1" x14ac:dyDescent="0.25">
      <c r="A224" s="68"/>
      <c r="B224" s="35"/>
      <c r="C224" s="36" t="s">
        <v>23</v>
      </c>
      <c r="D224" s="46" t="s">
        <v>52</v>
      </c>
      <c r="E224" s="39">
        <v>0.77</v>
      </c>
      <c r="F224" s="39">
        <f>F223</f>
        <v>3.51</v>
      </c>
      <c r="G224" s="39">
        <f>G223</f>
        <v>0.35</v>
      </c>
      <c r="H224" s="39">
        <f>H223</f>
        <v>3.86</v>
      </c>
      <c r="I224" s="40">
        <f t="shared" si="71"/>
        <v>4.63</v>
      </c>
    </row>
    <row r="225" spans="1:9" ht="25.5" customHeight="1" x14ac:dyDescent="0.25">
      <c r="A225" s="32" t="s">
        <v>271</v>
      </c>
      <c r="B225" s="58" t="s">
        <v>272</v>
      </c>
      <c r="C225" s="28"/>
      <c r="D225" s="28"/>
      <c r="E225" s="29"/>
      <c r="F225" s="30"/>
      <c r="G225" s="30"/>
      <c r="H225" s="29"/>
      <c r="I225" s="33"/>
    </row>
    <row r="226" spans="1:9" ht="23.25" customHeight="1" x14ac:dyDescent="0.25">
      <c r="A226" s="32" t="s">
        <v>273</v>
      </c>
      <c r="B226" s="58" t="s">
        <v>274</v>
      </c>
      <c r="C226" s="28"/>
      <c r="D226" s="28"/>
      <c r="E226" s="29"/>
      <c r="F226" s="30"/>
      <c r="G226" s="30"/>
      <c r="H226" s="29"/>
      <c r="I226" s="33"/>
    </row>
    <row r="227" spans="1:9" ht="24" x14ac:dyDescent="0.25">
      <c r="A227" s="72" t="s">
        <v>275</v>
      </c>
      <c r="B227" s="73" t="s">
        <v>276</v>
      </c>
      <c r="C227" s="36" t="s">
        <v>23</v>
      </c>
      <c r="D227" s="46" t="s">
        <v>52</v>
      </c>
      <c r="E227" s="38">
        <v>0.26</v>
      </c>
      <c r="F227" s="39">
        <f>H227-G227</f>
        <v>0.45900000000000002</v>
      </c>
      <c r="G227" s="39">
        <f>H227*10%</f>
        <v>5.1000000000000004E-2</v>
      </c>
      <c r="H227" s="39">
        <v>0.51</v>
      </c>
      <c r="I227" s="40">
        <f t="shared" si="71"/>
        <v>0.77</v>
      </c>
    </row>
    <row r="228" spans="1:9" ht="24" x14ac:dyDescent="0.25">
      <c r="A228" s="72" t="s">
        <v>277</v>
      </c>
      <c r="B228" s="73" t="s">
        <v>278</v>
      </c>
      <c r="C228" s="36" t="s">
        <v>23</v>
      </c>
      <c r="D228" s="46" t="s">
        <v>52</v>
      </c>
      <c r="E228" s="38">
        <f t="shared" ref="E228:E252" si="72">E227</f>
        <v>0.26</v>
      </c>
      <c r="F228" s="39">
        <f t="shared" ref="F228:F254" si="73">H228-G228</f>
        <v>0.56699999999999995</v>
      </c>
      <c r="G228" s="39">
        <f t="shared" ref="G228:G251" si="74">H228*10%</f>
        <v>6.3E-2</v>
      </c>
      <c r="H228" s="39">
        <v>0.63</v>
      </c>
      <c r="I228" s="40">
        <f t="shared" si="71"/>
        <v>0.89</v>
      </c>
    </row>
    <row r="229" spans="1:9" ht="24" x14ac:dyDescent="0.25">
      <c r="A229" s="72" t="s">
        <v>279</v>
      </c>
      <c r="B229" s="73" t="s">
        <v>280</v>
      </c>
      <c r="C229" s="36" t="s">
        <v>23</v>
      </c>
      <c r="D229" s="46" t="s">
        <v>52</v>
      </c>
      <c r="E229" s="38">
        <f t="shared" si="72"/>
        <v>0.26</v>
      </c>
      <c r="F229" s="39">
        <f t="shared" si="73"/>
        <v>0.49500000000000005</v>
      </c>
      <c r="G229" s="39">
        <f t="shared" si="74"/>
        <v>5.5000000000000007E-2</v>
      </c>
      <c r="H229" s="39">
        <v>0.55000000000000004</v>
      </c>
      <c r="I229" s="40">
        <f t="shared" si="71"/>
        <v>0.81</v>
      </c>
    </row>
    <row r="230" spans="1:9" ht="24" x14ac:dyDescent="0.25">
      <c r="A230" s="72" t="s">
        <v>281</v>
      </c>
      <c r="B230" s="73" t="s">
        <v>282</v>
      </c>
      <c r="C230" s="36" t="s">
        <v>23</v>
      </c>
      <c r="D230" s="46" t="s">
        <v>52</v>
      </c>
      <c r="E230" s="38">
        <f t="shared" si="72"/>
        <v>0.26</v>
      </c>
      <c r="F230" s="39">
        <f t="shared" si="73"/>
        <v>0.45900000000000002</v>
      </c>
      <c r="G230" s="39">
        <f t="shared" si="74"/>
        <v>5.1000000000000004E-2</v>
      </c>
      <c r="H230" s="39">
        <v>0.51</v>
      </c>
      <c r="I230" s="40">
        <f t="shared" si="71"/>
        <v>0.77</v>
      </c>
    </row>
    <row r="231" spans="1:9" ht="24" x14ac:dyDescent="0.25">
      <c r="A231" s="72" t="s">
        <v>283</v>
      </c>
      <c r="B231" s="73" t="s">
        <v>284</v>
      </c>
      <c r="C231" s="36" t="s">
        <v>23</v>
      </c>
      <c r="D231" s="46" t="s">
        <v>52</v>
      </c>
      <c r="E231" s="38">
        <f t="shared" si="72"/>
        <v>0.26</v>
      </c>
      <c r="F231" s="39">
        <f t="shared" si="73"/>
        <v>0.47700000000000004</v>
      </c>
      <c r="G231" s="39">
        <f t="shared" si="74"/>
        <v>5.3000000000000005E-2</v>
      </c>
      <c r="H231" s="39">
        <v>0.53</v>
      </c>
      <c r="I231" s="40">
        <f t="shared" si="71"/>
        <v>0.79</v>
      </c>
    </row>
    <row r="232" spans="1:9" ht="24" x14ac:dyDescent="0.25">
      <c r="A232" s="72" t="s">
        <v>285</v>
      </c>
      <c r="B232" s="73" t="s">
        <v>286</v>
      </c>
      <c r="C232" s="36" t="s">
        <v>23</v>
      </c>
      <c r="D232" s="46" t="s">
        <v>52</v>
      </c>
      <c r="E232" s="38">
        <f t="shared" si="72"/>
        <v>0.26</v>
      </c>
      <c r="F232" s="39">
        <f t="shared" si="73"/>
        <v>0.45900000000000002</v>
      </c>
      <c r="G232" s="39">
        <f t="shared" si="74"/>
        <v>5.1000000000000004E-2</v>
      </c>
      <c r="H232" s="39">
        <v>0.51</v>
      </c>
      <c r="I232" s="40">
        <f t="shared" si="71"/>
        <v>0.77</v>
      </c>
    </row>
    <row r="233" spans="1:9" ht="24" x14ac:dyDescent="0.25">
      <c r="A233" s="72" t="s">
        <v>287</v>
      </c>
      <c r="B233" s="73" t="s">
        <v>288</v>
      </c>
      <c r="C233" s="36" t="s">
        <v>23</v>
      </c>
      <c r="D233" s="46" t="s">
        <v>52</v>
      </c>
      <c r="E233" s="38">
        <f t="shared" si="72"/>
        <v>0.26</v>
      </c>
      <c r="F233" s="39">
        <f t="shared" si="73"/>
        <v>0.47700000000000004</v>
      </c>
      <c r="G233" s="39">
        <f t="shared" si="74"/>
        <v>5.3000000000000005E-2</v>
      </c>
      <c r="H233" s="39">
        <v>0.53</v>
      </c>
      <c r="I233" s="40">
        <f t="shared" si="71"/>
        <v>0.79</v>
      </c>
    </row>
    <row r="234" spans="1:9" ht="24" x14ac:dyDescent="0.25">
      <c r="A234" s="72" t="s">
        <v>289</v>
      </c>
      <c r="B234" s="73" t="s">
        <v>290</v>
      </c>
      <c r="C234" s="36" t="s">
        <v>23</v>
      </c>
      <c r="D234" s="46" t="s">
        <v>52</v>
      </c>
      <c r="E234" s="38">
        <f t="shared" si="72"/>
        <v>0.26</v>
      </c>
      <c r="F234" s="39">
        <f t="shared" si="73"/>
        <v>0.54999999999999993</v>
      </c>
      <c r="G234" s="39">
        <v>0.05</v>
      </c>
      <c r="H234" s="39">
        <v>0.6</v>
      </c>
      <c r="I234" s="40">
        <f t="shared" si="71"/>
        <v>0.86</v>
      </c>
    </row>
    <row r="235" spans="1:9" ht="24" x14ac:dyDescent="0.25">
      <c r="A235" s="72" t="s">
        <v>291</v>
      </c>
      <c r="B235" s="73" t="s">
        <v>292</v>
      </c>
      <c r="C235" s="36" t="s">
        <v>23</v>
      </c>
      <c r="D235" s="46" t="s">
        <v>52</v>
      </c>
      <c r="E235" s="38">
        <f t="shared" si="72"/>
        <v>0.26</v>
      </c>
      <c r="F235" s="39">
        <f t="shared" si="73"/>
        <v>0.5</v>
      </c>
      <c r="G235" s="39">
        <v>0.05</v>
      </c>
      <c r="H235" s="39">
        <v>0.55000000000000004</v>
      </c>
      <c r="I235" s="40">
        <f t="shared" si="71"/>
        <v>0.81</v>
      </c>
    </row>
    <row r="236" spans="1:9" ht="24" x14ac:dyDescent="0.25">
      <c r="A236" s="74" t="s">
        <v>293</v>
      </c>
      <c r="B236" s="73" t="s">
        <v>294</v>
      </c>
      <c r="C236" s="36" t="s">
        <v>23</v>
      </c>
      <c r="D236" s="46" t="s">
        <v>52</v>
      </c>
      <c r="E236" s="38">
        <f t="shared" si="72"/>
        <v>0.26</v>
      </c>
      <c r="F236" s="39">
        <f t="shared" si="73"/>
        <v>0.46800000000000003</v>
      </c>
      <c r="G236" s="39">
        <f t="shared" si="74"/>
        <v>5.2000000000000005E-2</v>
      </c>
      <c r="H236" s="39">
        <v>0.52</v>
      </c>
      <c r="I236" s="40">
        <f t="shared" si="71"/>
        <v>0.78</v>
      </c>
    </row>
    <row r="237" spans="1:9" ht="24" x14ac:dyDescent="0.25">
      <c r="A237" s="74" t="s">
        <v>295</v>
      </c>
      <c r="B237" s="73" t="s">
        <v>296</v>
      </c>
      <c r="C237" s="36" t="s">
        <v>23</v>
      </c>
      <c r="D237" s="46" t="s">
        <v>52</v>
      </c>
      <c r="E237" s="38">
        <f t="shared" si="72"/>
        <v>0.26</v>
      </c>
      <c r="F237" s="39">
        <f t="shared" si="73"/>
        <v>0.45900000000000002</v>
      </c>
      <c r="G237" s="39">
        <f t="shared" si="74"/>
        <v>5.1000000000000004E-2</v>
      </c>
      <c r="H237" s="39">
        <v>0.51</v>
      </c>
      <c r="I237" s="40">
        <f t="shared" si="71"/>
        <v>0.77</v>
      </c>
    </row>
    <row r="238" spans="1:9" ht="24" x14ac:dyDescent="0.25">
      <c r="A238" s="74" t="s">
        <v>297</v>
      </c>
      <c r="B238" s="75" t="s">
        <v>298</v>
      </c>
      <c r="C238" s="36" t="s">
        <v>23</v>
      </c>
      <c r="D238" s="46" t="s">
        <v>52</v>
      </c>
      <c r="E238" s="38">
        <f t="shared" si="72"/>
        <v>0.26</v>
      </c>
      <c r="F238" s="39">
        <f t="shared" si="73"/>
        <v>0.54899999999999993</v>
      </c>
      <c r="G238" s="39">
        <f t="shared" si="74"/>
        <v>6.0999999999999999E-2</v>
      </c>
      <c r="H238" s="39">
        <v>0.61</v>
      </c>
      <c r="I238" s="40">
        <f t="shared" si="71"/>
        <v>0.87</v>
      </c>
    </row>
    <row r="239" spans="1:9" ht="24" x14ac:dyDescent="0.25">
      <c r="A239" s="74" t="s">
        <v>299</v>
      </c>
      <c r="B239" s="75" t="s">
        <v>300</v>
      </c>
      <c r="C239" s="36" t="s">
        <v>23</v>
      </c>
      <c r="D239" s="46" t="s">
        <v>52</v>
      </c>
      <c r="E239" s="38">
        <f t="shared" si="72"/>
        <v>0.26</v>
      </c>
      <c r="F239" s="39">
        <f t="shared" si="73"/>
        <v>0.45</v>
      </c>
      <c r="G239" s="39">
        <f t="shared" si="74"/>
        <v>0.05</v>
      </c>
      <c r="H239" s="39">
        <v>0.5</v>
      </c>
      <c r="I239" s="40">
        <f t="shared" si="71"/>
        <v>0.76</v>
      </c>
    </row>
    <row r="240" spans="1:9" ht="24" x14ac:dyDescent="0.25">
      <c r="A240" s="74" t="s">
        <v>301</v>
      </c>
      <c r="B240" s="75" t="s">
        <v>302</v>
      </c>
      <c r="C240" s="36" t="s">
        <v>23</v>
      </c>
      <c r="D240" s="46" t="s">
        <v>52</v>
      </c>
      <c r="E240" s="38">
        <f t="shared" si="72"/>
        <v>0.26</v>
      </c>
      <c r="F240" s="39">
        <f t="shared" si="73"/>
        <v>0.74</v>
      </c>
      <c r="G240" s="39">
        <v>7.0000000000000007E-2</v>
      </c>
      <c r="H240" s="39">
        <v>0.81</v>
      </c>
      <c r="I240" s="40">
        <f t="shared" si="71"/>
        <v>1.07</v>
      </c>
    </row>
    <row r="241" spans="1:9" ht="24" x14ac:dyDescent="0.25">
      <c r="A241" s="74" t="s">
        <v>303</v>
      </c>
      <c r="B241" s="75" t="s">
        <v>304</v>
      </c>
      <c r="C241" s="36" t="s">
        <v>23</v>
      </c>
      <c r="D241" s="46" t="s">
        <v>52</v>
      </c>
      <c r="E241" s="38">
        <f t="shared" si="72"/>
        <v>0.26</v>
      </c>
      <c r="F241" s="39">
        <f t="shared" si="73"/>
        <v>0.49500000000000005</v>
      </c>
      <c r="G241" s="39">
        <f t="shared" si="74"/>
        <v>5.5000000000000007E-2</v>
      </c>
      <c r="H241" s="39">
        <v>0.55000000000000004</v>
      </c>
      <c r="I241" s="40">
        <f t="shared" si="71"/>
        <v>0.81</v>
      </c>
    </row>
    <row r="242" spans="1:9" ht="24" x14ac:dyDescent="0.25">
      <c r="A242" s="74" t="s">
        <v>305</v>
      </c>
      <c r="B242" s="75" t="s">
        <v>306</v>
      </c>
      <c r="C242" s="36" t="s">
        <v>23</v>
      </c>
      <c r="D242" s="46" t="s">
        <v>52</v>
      </c>
      <c r="E242" s="38">
        <f t="shared" si="72"/>
        <v>0.26</v>
      </c>
      <c r="F242" s="39">
        <f t="shared" si="73"/>
        <v>0.46800000000000003</v>
      </c>
      <c r="G242" s="39">
        <f t="shared" si="74"/>
        <v>5.2000000000000005E-2</v>
      </c>
      <c r="H242" s="39">
        <v>0.52</v>
      </c>
      <c r="I242" s="40">
        <f t="shared" si="71"/>
        <v>0.78</v>
      </c>
    </row>
    <row r="243" spans="1:9" ht="24" x14ac:dyDescent="0.25">
      <c r="A243" s="74" t="s">
        <v>307</v>
      </c>
      <c r="B243" s="75" t="s">
        <v>308</v>
      </c>
      <c r="C243" s="36" t="s">
        <v>23</v>
      </c>
      <c r="D243" s="46" t="s">
        <v>52</v>
      </c>
      <c r="E243" s="38">
        <f t="shared" si="72"/>
        <v>0.26</v>
      </c>
      <c r="F243" s="39">
        <f t="shared" si="73"/>
        <v>0.45900000000000002</v>
      </c>
      <c r="G243" s="39">
        <f t="shared" si="74"/>
        <v>5.1000000000000004E-2</v>
      </c>
      <c r="H243" s="39">
        <v>0.51</v>
      </c>
      <c r="I243" s="40">
        <f t="shared" si="71"/>
        <v>0.77</v>
      </c>
    </row>
    <row r="244" spans="1:9" ht="24" x14ac:dyDescent="0.25">
      <c r="A244" s="74" t="s">
        <v>309</v>
      </c>
      <c r="B244" s="75" t="s">
        <v>310</v>
      </c>
      <c r="C244" s="36" t="s">
        <v>23</v>
      </c>
      <c r="D244" s="46" t="s">
        <v>52</v>
      </c>
      <c r="E244" s="38">
        <f t="shared" si="72"/>
        <v>0.26</v>
      </c>
      <c r="F244" s="39">
        <f t="shared" si="73"/>
        <v>0.46800000000000003</v>
      </c>
      <c r="G244" s="39">
        <f t="shared" si="74"/>
        <v>5.2000000000000005E-2</v>
      </c>
      <c r="H244" s="39">
        <v>0.52</v>
      </c>
      <c r="I244" s="40">
        <f t="shared" si="71"/>
        <v>0.78</v>
      </c>
    </row>
    <row r="245" spans="1:9" ht="24" x14ac:dyDescent="0.25">
      <c r="A245" s="74" t="s">
        <v>311</v>
      </c>
      <c r="B245" s="75" t="s">
        <v>312</v>
      </c>
      <c r="C245" s="36" t="s">
        <v>23</v>
      </c>
      <c r="D245" s="46" t="s">
        <v>52</v>
      </c>
      <c r="E245" s="38">
        <f t="shared" si="72"/>
        <v>0.26</v>
      </c>
      <c r="F245" s="39">
        <v>4.8499999999999996</v>
      </c>
      <c r="G245" s="39">
        <v>0.49</v>
      </c>
      <c r="H245" s="39">
        <v>5.34</v>
      </c>
      <c r="I245" s="40">
        <f t="shared" si="71"/>
        <v>5.6</v>
      </c>
    </row>
    <row r="246" spans="1:9" ht="24" x14ac:dyDescent="0.25">
      <c r="A246" s="74" t="s">
        <v>313</v>
      </c>
      <c r="B246" s="75" t="s">
        <v>314</v>
      </c>
      <c r="C246" s="36" t="s">
        <v>23</v>
      </c>
      <c r="D246" s="46" t="s">
        <v>52</v>
      </c>
      <c r="E246" s="38">
        <f t="shared" si="72"/>
        <v>0.26</v>
      </c>
      <c r="F246" s="39">
        <f t="shared" si="73"/>
        <v>0.47700000000000004</v>
      </c>
      <c r="G246" s="39">
        <f t="shared" si="74"/>
        <v>5.3000000000000005E-2</v>
      </c>
      <c r="H246" s="39">
        <v>0.53</v>
      </c>
      <c r="I246" s="40">
        <f t="shared" si="71"/>
        <v>0.79</v>
      </c>
    </row>
    <row r="247" spans="1:9" ht="24" x14ac:dyDescent="0.25">
      <c r="A247" s="74" t="s">
        <v>315</v>
      </c>
      <c r="B247" s="75" t="s">
        <v>316</v>
      </c>
      <c r="C247" s="36" t="s">
        <v>23</v>
      </c>
      <c r="D247" s="46" t="s">
        <v>52</v>
      </c>
      <c r="E247" s="38">
        <f t="shared" si="72"/>
        <v>0.26</v>
      </c>
      <c r="F247" s="39">
        <f t="shared" si="73"/>
        <v>0.48600000000000004</v>
      </c>
      <c r="G247" s="39">
        <f t="shared" si="74"/>
        <v>5.4000000000000006E-2</v>
      </c>
      <c r="H247" s="39">
        <v>0.54</v>
      </c>
      <c r="I247" s="40">
        <f t="shared" si="71"/>
        <v>0.8</v>
      </c>
    </row>
    <row r="248" spans="1:9" ht="24" x14ac:dyDescent="0.25">
      <c r="A248" s="74" t="s">
        <v>317</v>
      </c>
      <c r="B248" s="75" t="s">
        <v>318</v>
      </c>
      <c r="C248" s="36" t="s">
        <v>23</v>
      </c>
      <c r="D248" s="46" t="s">
        <v>52</v>
      </c>
      <c r="E248" s="38">
        <f t="shared" si="72"/>
        <v>0.26</v>
      </c>
      <c r="F248" s="39">
        <f t="shared" si="73"/>
        <v>0.45</v>
      </c>
      <c r="G248" s="39">
        <f t="shared" si="74"/>
        <v>0.05</v>
      </c>
      <c r="H248" s="39">
        <v>0.5</v>
      </c>
      <c r="I248" s="40">
        <f t="shared" si="71"/>
        <v>0.76</v>
      </c>
    </row>
    <row r="249" spans="1:9" ht="24" x14ac:dyDescent="0.25">
      <c r="A249" s="74" t="s">
        <v>319</v>
      </c>
      <c r="B249" s="75" t="s">
        <v>320</v>
      </c>
      <c r="C249" s="36" t="s">
        <v>23</v>
      </c>
      <c r="D249" s="46" t="s">
        <v>52</v>
      </c>
      <c r="E249" s="38">
        <f t="shared" si="72"/>
        <v>0.26</v>
      </c>
      <c r="F249" s="39">
        <v>1.75</v>
      </c>
      <c r="G249" s="39">
        <v>0.18</v>
      </c>
      <c r="H249" s="39">
        <v>1.93</v>
      </c>
      <c r="I249" s="40">
        <f t="shared" si="71"/>
        <v>2.19</v>
      </c>
    </row>
    <row r="250" spans="1:9" ht="24" x14ac:dyDescent="0.25">
      <c r="A250" s="74" t="s">
        <v>321</v>
      </c>
      <c r="B250" s="75" t="s">
        <v>322</v>
      </c>
      <c r="C250" s="36" t="s">
        <v>23</v>
      </c>
      <c r="D250" s="46" t="s">
        <v>52</v>
      </c>
      <c r="E250" s="38">
        <f t="shared" si="72"/>
        <v>0.26</v>
      </c>
      <c r="F250" s="39">
        <v>0.85</v>
      </c>
      <c r="G250" s="39">
        <v>0.08</v>
      </c>
      <c r="H250" s="39">
        <v>0.93</v>
      </c>
      <c r="I250" s="40">
        <f t="shared" si="71"/>
        <v>1.19</v>
      </c>
    </row>
    <row r="251" spans="1:9" ht="24" x14ac:dyDescent="0.25">
      <c r="A251" s="74" t="s">
        <v>323</v>
      </c>
      <c r="B251" s="75" t="s">
        <v>324</v>
      </c>
      <c r="C251" s="36" t="s">
        <v>23</v>
      </c>
      <c r="D251" s="46" t="s">
        <v>52</v>
      </c>
      <c r="E251" s="38">
        <f t="shared" si="72"/>
        <v>0.26</v>
      </c>
      <c r="F251" s="39">
        <f t="shared" si="73"/>
        <v>0.48600000000000004</v>
      </c>
      <c r="G251" s="39">
        <f t="shared" si="74"/>
        <v>5.4000000000000006E-2</v>
      </c>
      <c r="H251" s="39">
        <v>0.54</v>
      </c>
      <c r="I251" s="40">
        <f t="shared" si="71"/>
        <v>0.8</v>
      </c>
    </row>
    <row r="252" spans="1:9" ht="24" x14ac:dyDescent="0.25">
      <c r="A252" s="74" t="s">
        <v>325</v>
      </c>
      <c r="B252" s="75" t="s">
        <v>326</v>
      </c>
      <c r="C252" s="36" t="s">
        <v>23</v>
      </c>
      <c r="D252" s="46" t="s">
        <v>52</v>
      </c>
      <c r="E252" s="38">
        <f t="shared" si="72"/>
        <v>0.26</v>
      </c>
      <c r="F252" s="39">
        <f t="shared" si="73"/>
        <v>0.95000000000000007</v>
      </c>
      <c r="G252" s="39">
        <v>0.1</v>
      </c>
      <c r="H252" s="39">
        <v>1.05</v>
      </c>
      <c r="I252" s="40">
        <f t="shared" si="71"/>
        <v>1.31</v>
      </c>
    </row>
    <row r="253" spans="1:9" ht="24" x14ac:dyDescent="0.25">
      <c r="A253" s="74" t="s">
        <v>327</v>
      </c>
      <c r="B253" s="75" t="s">
        <v>328</v>
      </c>
      <c r="C253" s="36" t="s">
        <v>23</v>
      </c>
      <c r="D253" s="46" t="s">
        <v>52</v>
      </c>
      <c r="E253" s="38">
        <f>E252</f>
        <v>0.26</v>
      </c>
      <c r="F253" s="39">
        <f t="shared" si="73"/>
        <v>0.5</v>
      </c>
      <c r="G253" s="39">
        <v>0.05</v>
      </c>
      <c r="H253" s="39">
        <v>0.55000000000000004</v>
      </c>
      <c r="I253" s="40">
        <f t="shared" si="71"/>
        <v>0.81</v>
      </c>
    </row>
    <row r="254" spans="1:9" ht="24" x14ac:dyDescent="0.25">
      <c r="A254" s="74" t="s">
        <v>329</v>
      </c>
      <c r="B254" s="75" t="s">
        <v>330</v>
      </c>
      <c r="C254" s="36" t="s">
        <v>23</v>
      </c>
      <c r="D254" s="46" t="s">
        <v>52</v>
      </c>
      <c r="E254" s="38">
        <f>E253</f>
        <v>0.26</v>
      </c>
      <c r="F254" s="39">
        <f t="shared" si="73"/>
        <v>0.77</v>
      </c>
      <c r="G254" s="39">
        <v>0.08</v>
      </c>
      <c r="H254" s="39">
        <v>0.85</v>
      </c>
      <c r="I254" s="40">
        <f t="shared" si="71"/>
        <v>1.1099999999999999</v>
      </c>
    </row>
    <row r="255" spans="1:9" ht="24" x14ac:dyDescent="0.25">
      <c r="A255" s="74" t="s">
        <v>331</v>
      </c>
      <c r="B255" s="75" t="s">
        <v>332</v>
      </c>
      <c r="C255" s="36" t="s">
        <v>23</v>
      </c>
      <c r="D255" s="46" t="s">
        <v>52</v>
      </c>
      <c r="E255" s="38">
        <f>E254</f>
        <v>0.26</v>
      </c>
      <c r="F255" s="39">
        <v>1.1599999999999999</v>
      </c>
      <c r="G255" s="39">
        <v>0.12</v>
      </c>
      <c r="H255" s="39">
        <v>1.28</v>
      </c>
      <c r="I255" s="40">
        <f t="shared" si="71"/>
        <v>1.54</v>
      </c>
    </row>
    <row r="256" spans="1:9" ht="15" customHeight="1" x14ac:dyDescent="0.25">
      <c r="A256" s="76" t="s">
        <v>333</v>
      </c>
      <c r="B256" s="77" t="s">
        <v>334</v>
      </c>
      <c r="C256" s="36" t="s">
        <v>21</v>
      </c>
      <c r="D256" s="46" t="s">
        <v>52</v>
      </c>
      <c r="E256" s="39">
        <v>1.55</v>
      </c>
      <c r="F256" s="39">
        <v>1.27</v>
      </c>
      <c r="G256" s="39">
        <v>0.13</v>
      </c>
      <c r="H256" s="39">
        <v>1.41</v>
      </c>
      <c r="I256" s="40">
        <f t="shared" si="71"/>
        <v>2.96</v>
      </c>
    </row>
    <row r="257" spans="1:9" ht="20.25" customHeight="1" x14ac:dyDescent="0.25">
      <c r="A257" s="78"/>
      <c r="B257" s="79"/>
      <c r="C257" s="36" t="s">
        <v>23</v>
      </c>
      <c r="D257" s="46" t="s">
        <v>52</v>
      </c>
      <c r="E257" s="39">
        <v>0.59</v>
      </c>
      <c r="F257" s="39">
        <v>1.27</v>
      </c>
      <c r="G257" s="39">
        <v>0.13</v>
      </c>
      <c r="H257" s="39">
        <f>H256</f>
        <v>1.41</v>
      </c>
      <c r="I257" s="40">
        <f t="shared" si="71"/>
        <v>2</v>
      </c>
    </row>
    <row r="258" spans="1:9" x14ac:dyDescent="0.25">
      <c r="A258" s="32" t="s">
        <v>335</v>
      </c>
      <c r="B258" s="58" t="s">
        <v>336</v>
      </c>
      <c r="C258" s="28"/>
      <c r="D258" s="28"/>
      <c r="E258" s="29"/>
      <c r="F258" s="30"/>
      <c r="G258" s="30"/>
      <c r="H258" s="29"/>
      <c r="I258" s="33"/>
    </row>
    <row r="259" spans="1:9" ht="20.25" customHeight="1" x14ac:dyDescent="0.25">
      <c r="A259" s="69" t="s">
        <v>337</v>
      </c>
      <c r="B259" s="49" t="s">
        <v>338</v>
      </c>
      <c r="C259" s="36" t="s">
        <v>21</v>
      </c>
      <c r="D259" s="46" t="s">
        <v>52</v>
      </c>
      <c r="E259" s="39">
        <v>0.93</v>
      </c>
      <c r="F259" s="39">
        <v>8.27</v>
      </c>
      <c r="G259" s="39">
        <v>0.83</v>
      </c>
      <c r="H259" s="39">
        <v>9.1</v>
      </c>
      <c r="I259" s="40">
        <f t="shared" si="71"/>
        <v>10.029999999999999</v>
      </c>
    </row>
    <row r="260" spans="1:9" ht="18.75" customHeight="1" x14ac:dyDescent="0.25">
      <c r="A260" s="69"/>
      <c r="B260" s="49"/>
      <c r="C260" s="36" t="s">
        <v>23</v>
      </c>
      <c r="D260" s="46" t="s">
        <v>52</v>
      </c>
      <c r="E260" s="39">
        <v>0.83</v>
      </c>
      <c r="F260" s="39">
        <f>F259</f>
        <v>8.27</v>
      </c>
      <c r="G260" s="39">
        <f>G259</f>
        <v>0.83</v>
      </c>
      <c r="H260" s="39">
        <f>H259</f>
        <v>9.1</v>
      </c>
      <c r="I260" s="40">
        <f t="shared" si="71"/>
        <v>9.93</v>
      </c>
    </row>
    <row r="261" spans="1:9" hidden="1" x14ac:dyDescent="0.25">
      <c r="A261" s="32" t="s">
        <v>339</v>
      </c>
      <c r="B261" s="58" t="s">
        <v>340</v>
      </c>
      <c r="C261" s="28"/>
      <c r="D261" s="28"/>
      <c r="E261" s="29"/>
      <c r="F261" s="30"/>
      <c r="G261" s="30"/>
      <c r="H261" s="29"/>
      <c r="I261" s="33"/>
    </row>
    <row r="262" spans="1:9" hidden="1" x14ac:dyDescent="0.25">
      <c r="A262" s="69" t="s">
        <v>341</v>
      </c>
      <c r="B262" s="49" t="s">
        <v>342</v>
      </c>
      <c r="C262" s="36" t="s">
        <v>21</v>
      </c>
      <c r="D262" s="71" t="s">
        <v>343</v>
      </c>
      <c r="E262" s="38">
        <v>4.53</v>
      </c>
      <c r="F262" s="39">
        <v>2.19</v>
      </c>
      <c r="G262" s="39">
        <v>0.22</v>
      </c>
      <c r="H262" s="39">
        <v>2.41</v>
      </c>
      <c r="I262" s="40">
        <f t="shared" si="71"/>
        <v>6.94</v>
      </c>
    </row>
    <row r="263" spans="1:9" hidden="1" x14ac:dyDescent="0.25">
      <c r="A263" s="69"/>
      <c r="B263" s="49"/>
      <c r="C263" s="36" t="s">
        <v>23</v>
      </c>
      <c r="D263" s="71" t="s">
        <v>343</v>
      </c>
      <c r="E263" s="39">
        <v>1.5</v>
      </c>
      <c r="F263" s="39">
        <f>F262</f>
        <v>2.19</v>
      </c>
      <c r="G263" s="39">
        <f>G262</f>
        <v>0.22</v>
      </c>
      <c r="H263" s="39">
        <f>H262</f>
        <v>2.41</v>
      </c>
      <c r="I263" s="40">
        <f t="shared" si="71"/>
        <v>3.91</v>
      </c>
    </row>
    <row r="264" spans="1:9" x14ac:dyDescent="0.25">
      <c r="A264" s="32" t="s">
        <v>344</v>
      </c>
      <c r="B264" s="58" t="s">
        <v>345</v>
      </c>
      <c r="C264" s="28"/>
      <c r="D264" s="28"/>
      <c r="E264" s="29"/>
      <c r="F264" s="30"/>
      <c r="G264" s="30"/>
      <c r="H264" s="29"/>
      <c r="I264" s="33"/>
    </row>
    <row r="265" spans="1:9" hidden="1" x14ac:dyDescent="0.25">
      <c r="A265" s="32" t="s">
        <v>346</v>
      </c>
      <c r="B265" s="58" t="s">
        <v>347</v>
      </c>
      <c r="C265" s="28"/>
      <c r="D265" s="28"/>
      <c r="E265" s="29"/>
      <c r="F265" s="30"/>
      <c r="G265" s="30"/>
      <c r="H265" s="29"/>
      <c r="I265" s="33"/>
    </row>
    <row r="266" spans="1:9" ht="21.75" hidden="1" customHeight="1" x14ac:dyDescent="0.25">
      <c r="A266" s="80" t="s">
        <v>348</v>
      </c>
      <c r="B266" s="57" t="s">
        <v>349</v>
      </c>
      <c r="C266" s="36" t="s">
        <v>21</v>
      </c>
      <c r="D266" s="46" t="s">
        <v>52</v>
      </c>
      <c r="E266" s="39">
        <v>4.0199999999999996</v>
      </c>
      <c r="F266" s="39">
        <v>3.16</v>
      </c>
      <c r="G266" s="39">
        <v>0.32</v>
      </c>
      <c r="H266" s="39">
        <v>3.48</v>
      </c>
      <c r="I266" s="40">
        <f t="shared" si="71"/>
        <v>7.5</v>
      </c>
    </row>
    <row r="267" spans="1:9" ht="38.25" customHeight="1" x14ac:dyDescent="0.25">
      <c r="A267" s="80" t="s">
        <v>350</v>
      </c>
      <c r="B267" s="36" t="s">
        <v>351</v>
      </c>
      <c r="C267" s="36" t="s">
        <v>21</v>
      </c>
      <c r="D267" s="46" t="s">
        <v>52</v>
      </c>
      <c r="E267" s="39">
        <v>4.05</v>
      </c>
      <c r="F267" s="39">
        <f t="shared" ref="F267" si="75">H267-G267</f>
        <v>0.49500000000000005</v>
      </c>
      <c r="G267" s="39">
        <f t="shared" ref="G267" si="76">H267*10%</f>
        <v>5.5000000000000007E-2</v>
      </c>
      <c r="H267" s="39">
        <v>0.55000000000000004</v>
      </c>
      <c r="I267" s="40">
        <f t="shared" si="71"/>
        <v>4.5999999999999996</v>
      </c>
    </row>
    <row r="268" spans="1:9" hidden="1" x14ac:dyDescent="0.25">
      <c r="A268" s="32" t="s">
        <v>352</v>
      </c>
      <c r="B268" s="58" t="s">
        <v>353</v>
      </c>
      <c r="C268" s="28"/>
      <c r="D268" s="28"/>
      <c r="E268" s="29"/>
      <c r="F268" s="30"/>
      <c r="G268" s="30"/>
      <c r="H268" s="29"/>
      <c r="I268" s="33"/>
    </row>
    <row r="269" spans="1:9" hidden="1" x14ac:dyDescent="0.25">
      <c r="A269" s="69" t="s">
        <v>354</v>
      </c>
      <c r="B269" s="49" t="s">
        <v>355</v>
      </c>
      <c r="C269" s="36" t="s">
        <v>21</v>
      </c>
      <c r="D269" s="46" t="s">
        <v>52</v>
      </c>
      <c r="E269" s="38">
        <v>4.32</v>
      </c>
      <c r="F269" s="39">
        <v>0.54</v>
      </c>
      <c r="G269" s="39">
        <v>0.05</v>
      </c>
      <c r="H269" s="39">
        <v>0.59</v>
      </c>
      <c r="I269" s="40">
        <f t="shared" si="71"/>
        <v>4.91</v>
      </c>
    </row>
    <row r="270" spans="1:9" hidden="1" x14ac:dyDescent="0.25">
      <c r="A270" s="69"/>
      <c r="B270" s="49"/>
      <c r="C270" s="36" t="s">
        <v>23</v>
      </c>
      <c r="D270" s="46" t="s">
        <v>52</v>
      </c>
      <c r="E270" s="39">
        <v>1.31</v>
      </c>
      <c r="F270" s="39">
        <f>F269</f>
        <v>0.54</v>
      </c>
      <c r="G270" s="39">
        <f>G269</f>
        <v>0.05</v>
      </c>
      <c r="H270" s="39">
        <f>H269</f>
        <v>0.59</v>
      </c>
      <c r="I270" s="40">
        <f t="shared" si="71"/>
        <v>1.9</v>
      </c>
    </row>
    <row r="271" spans="1:9" hidden="1" x14ac:dyDescent="0.25">
      <c r="A271" s="32" t="s">
        <v>356</v>
      </c>
      <c r="B271" s="58" t="s">
        <v>357</v>
      </c>
      <c r="C271" s="28"/>
      <c r="D271" s="28"/>
      <c r="E271" s="29"/>
      <c r="F271" s="30"/>
      <c r="G271" s="30"/>
      <c r="H271" s="29"/>
      <c r="I271" s="33"/>
    </row>
    <row r="272" spans="1:9" hidden="1" x14ac:dyDescent="0.25">
      <c r="A272" s="32" t="s">
        <v>358</v>
      </c>
      <c r="B272" s="58" t="s">
        <v>359</v>
      </c>
      <c r="C272" s="28"/>
      <c r="D272" s="28"/>
      <c r="E272" s="29"/>
      <c r="F272" s="30"/>
      <c r="G272" s="30"/>
      <c r="H272" s="29"/>
      <c r="I272" s="33"/>
    </row>
    <row r="273" spans="1:9" hidden="1" x14ac:dyDescent="0.25">
      <c r="A273" s="69" t="s">
        <v>360</v>
      </c>
      <c r="B273" s="49" t="s">
        <v>221</v>
      </c>
      <c r="C273" s="36" t="s">
        <v>21</v>
      </c>
      <c r="D273" s="46" t="s">
        <v>52</v>
      </c>
      <c r="E273" s="39">
        <v>0.93</v>
      </c>
      <c r="F273" s="39">
        <f t="shared" ref="F273" si="77">H273-G273</f>
        <v>0.108</v>
      </c>
      <c r="G273" s="39">
        <f t="shared" ref="G273" si="78">H273*10%</f>
        <v>1.2E-2</v>
      </c>
      <c r="H273" s="39">
        <v>0.12</v>
      </c>
      <c r="I273" s="40">
        <f t="shared" si="71"/>
        <v>1.05</v>
      </c>
    </row>
    <row r="274" spans="1:9" hidden="1" x14ac:dyDescent="0.25">
      <c r="A274" s="69"/>
      <c r="B274" s="49"/>
      <c r="C274" s="36" t="s">
        <v>23</v>
      </c>
      <c r="D274" s="46" t="s">
        <v>52</v>
      </c>
      <c r="E274" s="39">
        <v>0.52</v>
      </c>
      <c r="F274" s="39">
        <f>F273</f>
        <v>0.108</v>
      </c>
      <c r="G274" s="39">
        <f>G273</f>
        <v>1.2E-2</v>
      </c>
      <c r="H274" s="39">
        <f>H273</f>
        <v>0.12</v>
      </c>
      <c r="I274" s="40">
        <f t="shared" si="71"/>
        <v>0.64</v>
      </c>
    </row>
    <row r="275" spans="1:9" x14ac:dyDescent="0.25">
      <c r="A275" s="32" t="s">
        <v>361</v>
      </c>
      <c r="B275" s="58" t="s">
        <v>362</v>
      </c>
      <c r="C275" s="28"/>
      <c r="D275" s="28"/>
      <c r="E275" s="29"/>
      <c r="F275" s="30"/>
      <c r="G275" s="30"/>
      <c r="H275" s="29"/>
      <c r="I275" s="33"/>
    </row>
    <row r="276" spans="1:9" hidden="1" x14ac:dyDescent="0.25">
      <c r="A276" s="32" t="s">
        <v>363</v>
      </c>
      <c r="B276" s="58" t="s">
        <v>364</v>
      </c>
      <c r="C276" s="28"/>
      <c r="D276" s="28"/>
      <c r="E276" s="29"/>
      <c r="F276" s="30"/>
      <c r="G276" s="30"/>
      <c r="H276" s="29"/>
      <c r="I276" s="33"/>
    </row>
    <row r="277" spans="1:9" hidden="1" x14ac:dyDescent="0.25">
      <c r="A277" s="32" t="s">
        <v>365</v>
      </c>
      <c r="B277" s="58" t="s">
        <v>366</v>
      </c>
      <c r="C277" s="28"/>
      <c r="D277" s="28"/>
      <c r="E277" s="29"/>
      <c r="F277" s="30"/>
      <c r="G277" s="30"/>
      <c r="H277" s="29"/>
      <c r="I277" s="33"/>
    </row>
    <row r="278" spans="1:9" hidden="1" x14ac:dyDescent="0.25">
      <c r="A278" s="69" t="s">
        <v>367</v>
      </c>
      <c r="B278" s="49" t="s">
        <v>368</v>
      </c>
      <c r="C278" s="36" t="s">
        <v>21</v>
      </c>
      <c r="D278" s="46" t="s">
        <v>52</v>
      </c>
      <c r="E278" s="39">
        <v>0.63</v>
      </c>
      <c r="F278" s="39">
        <f t="shared" ref="F278" si="79">H278-G278</f>
        <v>0.126</v>
      </c>
      <c r="G278" s="39">
        <f t="shared" ref="G278" si="80">H278*10%</f>
        <v>1.4000000000000002E-2</v>
      </c>
      <c r="H278" s="39">
        <v>0.14000000000000001</v>
      </c>
      <c r="I278" s="40">
        <f t="shared" ref="I278:I341" si="81">E278+H278</f>
        <v>0.77</v>
      </c>
    </row>
    <row r="279" spans="1:9" hidden="1" x14ac:dyDescent="0.25">
      <c r="A279" s="69"/>
      <c r="B279" s="49"/>
      <c r="C279" s="36" t="s">
        <v>23</v>
      </c>
      <c r="D279" s="46" t="s">
        <v>52</v>
      </c>
      <c r="E279" s="39">
        <v>0.63</v>
      </c>
      <c r="F279" s="39">
        <f>F278</f>
        <v>0.126</v>
      </c>
      <c r="G279" s="39">
        <f>G278</f>
        <v>1.4000000000000002E-2</v>
      </c>
      <c r="H279" s="39">
        <f>H278</f>
        <v>0.14000000000000001</v>
      </c>
      <c r="I279" s="40">
        <f t="shared" si="81"/>
        <v>0.77</v>
      </c>
    </row>
    <row r="280" spans="1:9" x14ac:dyDescent="0.25">
      <c r="A280" s="32" t="s">
        <v>369</v>
      </c>
      <c r="B280" s="58" t="s">
        <v>370</v>
      </c>
      <c r="C280" s="28"/>
      <c r="D280" s="28"/>
      <c r="E280" s="29"/>
      <c r="F280" s="30"/>
      <c r="G280" s="30"/>
      <c r="H280" s="29"/>
      <c r="I280" s="33"/>
    </row>
    <row r="281" spans="1:9" ht="15" customHeight="1" x14ac:dyDescent="0.25">
      <c r="A281" s="32" t="s">
        <v>371</v>
      </c>
      <c r="B281" s="58" t="s">
        <v>372</v>
      </c>
      <c r="C281" s="28"/>
      <c r="D281" s="28"/>
      <c r="E281" s="29"/>
      <c r="F281" s="30"/>
      <c r="G281" s="30"/>
      <c r="H281" s="29"/>
      <c r="I281" s="33"/>
    </row>
    <row r="282" spans="1:9" x14ac:dyDescent="0.25">
      <c r="A282" s="32" t="s">
        <v>373</v>
      </c>
      <c r="B282" s="58" t="s">
        <v>374</v>
      </c>
      <c r="C282" s="28"/>
      <c r="D282" s="28"/>
      <c r="E282" s="29"/>
      <c r="F282" s="30"/>
      <c r="G282" s="30"/>
      <c r="H282" s="29"/>
      <c r="I282" s="33"/>
    </row>
    <row r="283" spans="1:9" x14ac:dyDescent="0.25">
      <c r="A283" s="32" t="s">
        <v>375</v>
      </c>
      <c r="B283" s="58" t="s">
        <v>376</v>
      </c>
      <c r="C283" s="28"/>
      <c r="D283" s="28"/>
      <c r="E283" s="29"/>
      <c r="F283" s="30"/>
      <c r="G283" s="30"/>
      <c r="H283" s="29"/>
      <c r="I283" s="33"/>
    </row>
    <row r="284" spans="1:9" x14ac:dyDescent="0.25">
      <c r="A284" s="69" t="s">
        <v>377</v>
      </c>
      <c r="B284" s="49" t="s">
        <v>378</v>
      </c>
      <c r="C284" s="36" t="s">
        <v>21</v>
      </c>
      <c r="D284" s="46" t="s">
        <v>52</v>
      </c>
      <c r="E284" s="39">
        <v>3.78</v>
      </c>
      <c r="F284" s="39">
        <v>1.69</v>
      </c>
      <c r="G284" s="39">
        <v>0.17</v>
      </c>
      <c r="H284" s="39">
        <v>1.86</v>
      </c>
      <c r="I284" s="40">
        <f t="shared" si="81"/>
        <v>5.64</v>
      </c>
    </row>
    <row r="285" spans="1:9" x14ac:dyDescent="0.25">
      <c r="A285" s="69"/>
      <c r="B285" s="49"/>
      <c r="C285" s="36" t="s">
        <v>23</v>
      </c>
      <c r="D285" s="46" t="s">
        <v>52</v>
      </c>
      <c r="E285" s="38">
        <v>1.56</v>
      </c>
      <c r="F285" s="39">
        <f>F284</f>
        <v>1.69</v>
      </c>
      <c r="G285" s="39">
        <f>G284</f>
        <v>0.17</v>
      </c>
      <c r="H285" s="39">
        <f>H284</f>
        <v>1.86</v>
      </c>
      <c r="I285" s="40">
        <f t="shared" si="81"/>
        <v>3.42</v>
      </c>
    </row>
    <row r="286" spans="1:9" ht="28.5" customHeight="1" x14ac:dyDescent="0.25">
      <c r="A286" s="69" t="s">
        <v>379</v>
      </c>
      <c r="B286" s="49" t="s">
        <v>380</v>
      </c>
      <c r="C286" s="36" t="s">
        <v>21</v>
      </c>
      <c r="D286" s="46" t="s">
        <v>52</v>
      </c>
      <c r="E286" s="38">
        <v>4.74</v>
      </c>
      <c r="F286" s="39">
        <v>1.02</v>
      </c>
      <c r="G286" s="39">
        <v>0.1</v>
      </c>
      <c r="H286" s="39">
        <v>1.1200000000000001</v>
      </c>
      <c r="I286" s="40">
        <f t="shared" si="81"/>
        <v>5.86</v>
      </c>
    </row>
    <row r="287" spans="1:9" ht="23.25" customHeight="1" x14ac:dyDescent="0.25">
      <c r="A287" s="69"/>
      <c r="B287" s="49"/>
      <c r="C287" s="36" t="s">
        <v>23</v>
      </c>
      <c r="D287" s="46" t="s">
        <v>52</v>
      </c>
      <c r="E287" s="38">
        <v>1.56</v>
      </c>
      <c r="F287" s="39">
        <f>F286</f>
        <v>1.02</v>
      </c>
      <c r="G287" s="39">
        <f>G286</f>
        <v>0.1</v>
      </c>
      <c r="H287" s="39">
        <f>H286</f>
        <v>1.1200000000000001</v>
      </c>
      <c r="I287" s="40">
        <f t="shared" si="81"/>
        <v>2.68</v>
      </c>
    </row>
    <row r="288" spans="1:9" x14ac:dyDescent="0.25">
      <c r="A288" s="69" t="s">
        <v>381</v>
      </c>
      <c r="B288" s="49" t="s">
        <v>382</v>
      </c>
      <c r="C288" s="36" t="s">
        <v>21</v>
      </c>
      <c r="D288" s="46" t="s">
        <v>52</v>
      </c>
      <c r="E288" s="38">
        <v>4.74</v>
      </c>
      <c r="F288" s="39">
        <v>4.6399999999999997</v>
      </c>
      <c r="G288" s="39">
        <v>0.46</v>
      </c>
      <c r="H288" s="39">
        <v>5.0999999999999996</v>
      </c>
      <c r="I288" s="40">
        <f t="shared" si="81"/>
        <v>9.84</v>
      </c>
    </row>
    <row r="289" spans="1:9" x14ac:dyDescent="0.25">
      <c r="A289" s="69"/>
      <c r="B289" s="49"/>
      <c r="C289" s="36" t="s">
        <v>23</v>
      </c>
      <c r="D289" s="46" t="s">
        <v>52</v>
      </c>
      <c r="E289" s="38">
        <v>1.56</v>
      </c>
      <c r="F289" s="39">
        <f>F288</f>
        <v>4.6399999999999997</v>
      </c>
      <c r="G289" s="39">
        <f>G288</f>
        <v>0.46</v>
      </c>
      <c r="H289" s="39">
        <f>H288</f>
        <v>5.0999999999999996</v>
      </c>
      <c r="I289" s="40">
        <f t="shared" si="81"/>
        <v>6.66</v>
      </c>
    </row>
    <row r="290" spans="1:9" x14ac:dyDescent="0.25">
      <c r="A290" s="69" t="s">
        <v>383</v>
      </c>
      <c r="B290" s="35" t="s">
        <v>384</v>
      </c>
      <c r="C290" s="36" t="s">
        <v>21</v>
      </c>
      <c r="D290" s="46" t="s">
        <v>52</v>
      </c>
      <c r="E290" s="38">
        <v>1.97</v>
      </c>
      <c r="F290" s="39">
        <v>1.1599999999999999</v>
      </c>
      <c r="G290" s="39">
        <v>0.12</v>
      </c>
      <c r="H290" s="39">
        <v>1.28</v>
      </c>
      <c r="I290" s="40">
        <f t="shared" si="81"/>
        <v>3.25</v>
      </c>
    </row>
    <row r="291" spans="1:9" x14ac:dyDescent="0.25">
      <c r="A291" s="69"/>
      <c r="B291" s="35"/>
      <c r="C291" s="36" t="s">
        <v>23</v>
      </c>
      <c r="D291" s="46" t="s">
        <v>52</v>
      </c>
      <c r="E291" s="39">
        <v>0.52</v>
      </c>
      <c r="F291" s="39">
        <f>F290</f>
        <v>1.1599999999999999</v>
      </c>
      <c r="G291" s="39">
        <f>G290</f>
        <v>0.12</v>
      </c>
      <c r="H291" s="39">
        <f>H290</f>
        <v>1.28</v>
      </c>
      <c r="I291" s="40">
        <f t="shared" si="81"/>
        <v>1.8</v>
      </c>
    </row>
    <row r="292" spans="1:9" ht="15" hidden="1" customHeight="1" x14ac:dyDescent="0.25">
      <c r="A292" s="81" t="s">
        <v>385</v>
      </c>
      <c r="B292" s="58" t="s">
        <v>386</v>
      </c>
      <c r="C292" s="28"/>
      <c r="D292" s="28"/>
      <c r="E292" s="29"/>
      <c r="F292" s="39">
        <f t="shared" ref="F292:F294" si="82">H292-G292</f>
        <v>0</v>
      </c>
      <c r="G292" s="39">
        <f t="shared" ref="G292:G294" si="83">H292*10%</f>
        <v>0</v>
      </c>
      <c r="H292" s="29"/>
      <c r="I292" s="33"/>
    </row>
    <row r="293" spans="1:9" ht="20.25" hidden="1" customHeight="1" x14ac:dyDescent="0.25">
      <c r="A293" s="69" t="s">
        <v>387</v>
      </c>
      <c r="B293" s="49" t="s">
        <v>388</v>
      </c>
      <c r="C293" s="36" t="s">
        <v>21</v>
      </c>
      <c r="D293" s="46" t="s">
        <v>52</v>
      </c>
      <c r="E293" s="38">
        <v>4.0599999999999996</v>
      </c>
      <c r="F293" s="39">
        <f t="shared" ca="1" si="82"/>
        <v>1.6740000000000002</v>
      </c>
      <c r="G293" s="39">
        <f t="shared" ca="1" si="83"/>
        <v>0.18600000000000003</v>
      </c>
      <c r="H293" s="39">
        <f t="shared" ref="H293:H294" ca="1" si="84">F293+G293</f>
        <v>0.04</v>
      </c>
      <c r="I293" s="40">
        <f t="shared" ca="1" si="81"/>
        <v>4.0999999999999996</v>
      </c>
    </row>
    <row r="294" spans="1:9" ht="18.75" hidden="1" customHeight="1" x14ac:dyDescent="0.25">
      <c r="A294" s="69"/>
      <c r="B294" s="49"/>
      <c r="C294" s="36" t="s">
        <v>23</v>
      </c>
      <c r="D294" s="46" t="s">
        <v>52</v>
      </c>
      <c r="E294" s="38">
        <v>0.38</v>
      </c>
      <c r="F294" s="39">
        <f t="shared" ca="1" si="82"/>
        <v>1.6740000000000002</v>
      </c>
      <c r="G294" s="39">
        <f t="shared" ca="1" si="83"/>
        <v>0.18600000000000003</v>
      </c>
      <c r="H294" s="39">
        <f t="shared" ca="1" si="84"/>
        <v>0.04</v>
      </c>
      <c r="I294" s="40">
        <f t="shared" ca="1" si="81"/>
        <v>0.42</v>
      </c>
    </row>
    <row r="295" spans="1:9" ht="18.75" customHeight="1" x14ac:dyDescent="0.25">
      <c r="A295" s="69" t="s">
        <v>389</v>
      </c>
      <c r="B295" s="49" t="s">
        <v>390</v>
      </c>
      <c r="C295" s="36" t="s">
        <v>21</v>
      </c>
      <c r="D295" s="46" t="s">
        <v>52</v>
      </c>
      <c r="E295" s="39">
        <v>1.1000000000000001</v>
      </c>
      <c r="F295" s="39">
        <v>18.989999999999998</v>
      </c>
      <c r="G295" s="39">
        <v>1.9</v>
      </c>
      <c r="H295" s="39">
        <v>20.89</v>
      </c>
      <c r="I295" s="40">
        <f t="shared" si="81"/>
        <v>21.990000000000002</v>
      </c>
    </row>
    <row r="296" spans="1:9" ht="19.5" customHeight="1" x14ac:dyDescent="0.25">
      <c r="A296" s="69"/>
      <c r="B296" s="49"/>
      <c r="C296" s="36" t="s">
        <v>23</v>
      </c>
      <c r="D296" s="46" t="s">
        <v>52</v>
      </c>
      <c r="E296" s="39">
        <v>0.4</v>
      </c>
      <c r="F296" s="39">
        <f>F295</f>
        <v>18.989999999999998</v>
      </c>
      <c r="G296" s="39">
        <f>G295</f>
        <v>1.9</v>
      </c>
      <c r="H296" s="39">
        <f>H295</f>
        <v>20.89</v>
      </c>
      <c r="I296" s="40">
        <f t="shared" si="81"/>
        <v>21.29</v>
      </c>
    </row>
    <row r="297" spans="1:9" x14ac:dyDescent="0.25">
      <c r="A297" s="32" t="s">
        <v>391</v>
      </c>
      <c r="B297" s="58" t="s">
        <v>392</v>
      </c>
      <c r="C297" s="28"/>
      <c r="D297" s="28"/>
      <c r="E297" s="29"/>
      <c r="F297" s="30"/>
      <c r="G297" s="30"/>
      <c r="H297" s="29"/>
      <c r="I297" s="33"/>
    </row>
    <row r="298" spans="1:9" ht="19.5" customHeight="1" x14ac:dyDescent="0.25">
      <c r="A298" s="82" t="s">
        <v>393</v>
      </c>
      <c r="B298" s="27" t="s">
        <v>394</v>
      </c>
      <c r="C298" s="28"/>
      <c r="D298" s="28"/>
      <c r="E298" s="28"/>
      <c r="F298" s="28"/>
      <c r="G298" s="28"/>
      <c r="H298" s="28"/>
      <c r="I298" s="83"/>
    </row>
    <row r="299" spans="1:9" hidden="1" x14ac:dyDescent="0.25">
      <c r="A299" s="69" t="s">
        <v>395</v>
      </c>
      <c r="B299" s="84" t="s">
        <v>396</v>
      </c>
      <c r="C299" s="36" t="s">
        <v>21</v>
      </c>
      <c r="D299" s="46"/>
      <c r="E299" s="38">
        <v>2.57</v>
      </c>
      <c r="F299" s="39">
        <f t="shared" ref="F299:F333" si="85">H299-G299</f>
        <v>0.33300000000000002</v>
      </c>
      <c r="G299" s="39">
        <f t="shared" ref="G299:G333" si="86">H299*10%</f>
        <v>3.6999999999999998E-2</v>
      </c>
      <c r="H299" s="39">
        <v>0.37</v>
      </c>
      <c r="I299" s="40">
        <f t="shared" si="81"/>
        <v>2.94</v>
      </c>
    </row>
    <row r="300" spans="1:9" hidden="1" x14ac:dyDescent="0.25">
      <c r="A300" s="69"/>
      <c r="B300" s="84"/>
      <c r="C300" s="36" t="s">
        <v>23</v>
      </c>
      <c r="D300" s="46"/>
      <c r="E300" s="39">
        <v>0.28999999999999998</v>
      </c>
      <c r="F300" s="39">
        <f t="shared" si="85"/>
        <v>0.33300000000000002</v>
      </c>
      <c r="G300" s="39">
        <f t="shared" si="86"/>
        <v>3.6999999999999998E-2</v>
      </c>
      <c r="H300" s="39">
        <f>H299</f>
        <v>0.37</v>
      </c>
      <c r="I300" s="40">
        <f t="shared" si="81"/>
        <v>0.65999999999999992</v>
      </c>
    </row>
    <row r="301" spans="1:9" ht="18.75" hidden="1" customHeight="1" x14ac:dyDescent="0.25">
      <c r="A301" s="85" t="s">
        <v>397</v>
      </c>
      <c r="B301" s="75" t="s">
        <v>398</v>
      </c>
      <c r="C301" s="36" t="s">
        <v>23</v>
      </c>
      <c r="D301" s="46" t="s">
        <v>52</v>
      </c>
      <c r="E301" s="38">
        <v>1.77</v>
      </c>
      <c r="F301" s="39">
        <f t="shared" si="85"/>
        <v>0</v>
      </c>
      <c r="G301" s="39">
        <f t="shared" si="86"/>
        <v>0</v>
      </c>
      <c r="H301" s="39"/>
      <c r="I301" s="40">
        <f t="shared" si="81"/>
        <v>1.77</v>
      </c>
    </row>
    <row r="302" spans="1:9" ht="18.75" customHeight="1" x14ac:dyDescent="0.25">
      <c r="A302" s="86" t="s">
        <v>399</v>
      </c>
      <c r="B302" s="36" t="s">
        <v>400</v>
      </c>
      <c r="C302" s="36" t="s">
        <v>23</v>
      </c>
      <c r="D302" s="46" t="s">
        <v>52</v>
      </c>
      <c r="E302" s="38">
        <v>1.85</v>
      </c>
      <c r="F302" s="39">
        <v>3.26</v>
      </c>
      <c r="G302" s="39">
        <v>0.33</v>
      </c>
      <c r="H302" s="39">
        <v>3.59</v>
      </c>
      <c r="I302" s="40">
        <f t="shared" si="81"/>
        <v>5.4399999999999995</v>
      </c>
    </row>
    <row r="303" spans="1:9" ht="18.75" customHeight="1" x14ac:dyDescent="0.25">
      <c r="A303" s="86" t="s">
        <v>401</v>
      </c>
      <c r="B303" s="36" t="s">
        <v>402</v>
      </c>
      <c r="C303" s="36" t="s">
        <v>23</v>
      </c>
      <c r="D303" s="46" t="s">
        <v>52</v>
      </c>
      <c r="E303" s="38">
        <v>1.85</v>
      </c>
      <c r="F303" s="39">
        <v>2.95</v>
      </c>
      <c r="G303" s="39">
        <v>0.3</v>
      </c>
      <c r="H303" s="39">
        <v>3.25</v>
      </c>
      <c r="I303" s="40">
        <f t="shared" si="81"/>
        <v>5.0999999999999996</v>
      </c>
    </row>
    <row r="304" spans="1:9" ht="18.75" customHeight="1" x14ac:dyDescent="0.25">
      <c r="A304" s="86" t="s">
        <v>403</v>
      </c>
      <c r="B304" s="36" t="s">
        <v>404</v>
      </c>
      <c r="C304" s="36" t="s">
        <v>23</v>
      </c>
      <c r="D304" s="46" t="s">
        <v>52</v>
      </c>
      <c r="E304" s="38">
        <f t="shared" ref="E304:E337" si="87">E303</f>
        <v>1.85</v>
      </c>
      <c r="F304" s="39">
        <v>3.81</v>
      </c>
      <c r="G304" s="39">
        <v>0.38</v>
      </c>
      <c r="H304" s="39">
        <v>4.1900000000000004</v>
      </c>
      <c r="I304" s="40">
        <f t="shared" si="81"/>
        <v>6.0400000000000009</v>
      </c>
    </row>
    <row r="305" spans="1:9" ht="18.75" customHeight="1" x14ac:dyDescent="0.25">
      <c r="A305" s="86" t="s">
        <v>405</v>
      </c>
      <c r="B305" s="36" t="s">
        <v>406</v>
      </c>
      <c r="C305" s="36" t="s">
        <v>23</v>
      </c>
      <c r="D305" s="46" t="s">
        <v>52</v>
      </c>
      <c r="E305" s="38">
        <f t="shared" si="87"/>
        <v>1.85</v>
      </c>
      <c r="F305" s="39">
        <v>3.81</v>
      </c>
      <c r="G305" s="39">
        <v>0.38</v>
      </c>
      <c r="H305" s="39">
        <v>4.1900000000000004</v>
      </c>
      <c r="I305" s="40">
        <f t="shared" si="81"/>
        <v>6.0400000000000009</v>
      </c>
    </row>
    <row r="306" spans="1:9" ht="18.75" customHeight="1" x14ac:dyDescent="0.25">
      <c r="A306" s="86" t="s">
        <v>407</v>
      </c>
      <c r="B306" s="36" t="s">
        <v>408</v>
      </c>
      <c r="C306" s="36" t="s">
        <v>23</v>
      </c>
      <c r="D306" s="46" t="s">
        <v>52</v>
      </c>
      <c r="E306" s="38">
        <f t="shared" si="87"/>
        <v>1.85</v>
      </c>
      <c r="F306" s="39">
        <v>3.09</v>
      </c>
      <c r="G306" s="39">
        <v>0.31</v>
      </c>
      <c r="H306" s="39">
        <v>3.4</v>
      </c>
      <c r="I306" s="40">
        <f t="shared" si="81"/>
        <v>5.25</v>
      </c>
    </row>
    <row r="307" spans="1:9" ht="18.75" customHeight="1" x14ac:dyDescent="0.25">
      <c r="A307" s="86" t="s">
        <v>409</v>
      </c>
      <c r="B307" s="36" t="s">
        <v>410</v>
      </c>
      <c r="C307" s="36" t="s">
        <v>23</v>
      </c>
      <c r="D307" s="46" t="s">
        <v>52</v>
      </c>
      <c r="E307" s="38">
        <f t="shared" si="87"/>
        <v>1.85</v>
      </c>
      <c r="F307" s="39">
        <v>3.11</v>
      </c>
      <c r="G307" s="39">
        <v>0.31</v>
      </c>
      <c r="H307" s="39">
        <v>3.42</v>
      </c>
      <c r="I307" s="40">
        <f t="shared" si="81"/>
        <v>5.27</v>
      </c>
    </row>
    <row r="308" spans="1:9" ht="18.75" customHeight="1" x14ac:dyDescent="0.25">
      <c r="A308" s="86" t="s">
        <v>411</v>
      </c>
      <c r="B308" s="36" t="s">
        <v>412</v>
      </c>
      <c r="C308" s="36" t="s">
        <v>23</v>
      </c>
      <c r="D308" s="46" t="s">
        <v>52</v>
      </c>
      <c r="E308" s="38">
        <f t="shared" si="87"/>
        <v>1.85</v>
      </c>
      <c r="F308" s="39">
        <v>3.78</v>
      </c>
      <c r="G308" s="39">
        <v>0.38</v>
      </c>
      <c r="H308" s="39">
        <v>4.16</v>
      </c>
      <c r="I308" s="40">
        <f t="shared" si="81"/>
        <v>6.01</v>
      </c>
    </row>
    <row r="309" spans="1:9" ht="18.75" customHeight="1" x14ac:dyDescent="0.25">
      <c r="A309" s="86" t="s">
        <v>413</v>
      </c>
      <c r="B309" s="36" t="s">
        <v>414</v>
      </c>
      <c r="C309" s="36" t="s">
        <v>23</v>
      </c>
      <c r="D309" s="46" t="s">
        <v>52</v>
      </c>
      <c r="E309" s="38">
        <f t="shared" si="87"/>
        <v>1.85</v>
      </c>
      <c r="F309" s="39">
        <v>10.14</v>
      </c>
      <c r="G309" s="39">
        <v>1.01</v>
      </c>
      <c r="H309" s="39">
        <v>11.15</v>
      </c>
      <c r="I309" s="40">
        <f t="shared" si="81"/>
        <v>13</v>
      </c>
    </row>
    <row r="310" spans="1:9" ht="18.75" customHeight="1" x14ac:dyDescent="0.25">
      <c r="A310" s="86" t="s">
        <v>415</v>
      </c>
      <c r="B310" s="36" t="s">
        <v>416</v>
      </c>
      <c r="C310" s="36" t="s">
        <v>23</v>
      </c>
      <c r="D310" s="46" t="s">
        <v>52</v>
      </c>
      <c r="E310" s="38">
        <f t="shared" si="87"/>
        <v>1.85</v>
      </c>
      <c r="F310" s="39">
        <v>8.4499999999999993</v>
      </c>
      <c r="G310" s="39">
        <v>0.85</v>
      </c>
      <c r="H310" s="39">
        <v>9.3000000000000007</v>
      </c>
      <c r="I310" s="40">
        <f t="shared" si="81"/>
        <v>11.15</v>
      </c>
    </row>
    <row r="311" spans="1:9" ht="18.75" customHeight="1" x14ac:dyDescent="0.25">
      <c r="A311" s="86" t="s">
        <v>417</v>
      </c>
      <c r="B311" s="36" t="s">
        <v>418</v>
      </c>
      <c r="C311" s="36" t="s">
        <v>23</v>
      </c>
      <c r="D311" s="46" t="s">
        <v>52</v>
      </c>
      <c r="E311" s="38">
        <f t="shared" si="87"/>
        <v>1.85</v>
      </c>
      <c r="F311" s="39">
        <v>3.19</v>
      </c>
      <c r="G311" s="39">
        <v>0.32</v>
      </c>
      <c r="H311" s="39">
        <v>3.51</v>
      </c>
      <c r="I311" s="40">
        <f t="shared" si="81"/>
        <v>5.3599999999999994</v>
      </c>
    </row>
    <row r="312" spans="1:9" ht="18.75" customHeight="1" x14ac:dyDescent="0.25">
      <c r="A312" s="86" t="s">
        <v>419</v>
      </c>
      <c r="B312" s="36" t="s">
        <v>420</v>
      </c>
      <c r="C312" s="36" t="s">
        <v>23</v>
      </c>
      <c r="D312" s="46" t="s">
        <v>52</v>
      </c>
      <c r="E312" s="38">
        <f t="shared" si="87"/>
        <v>1.85</v>
      </c>
      <c r="F312" s="39">
        <v>3.19</v>
      </c>
      <c r="G312" s="39">
        <v>0.32</v>
      </c>
      <c r="H312" s="39">
        <v>3.51</v>
      </c>
      <c r="I312" s="40">
        <f t="shared" si="81"/>
        <v>5.3599999999999994</v>
      </c>
    </row>
    <row r="313" spans="1:9" ht="18.75" customHeight="1" x14ac:dyDescent="0.25">
      <c r="A313" s="86" t="s">
        <v>421</v>
      </c>
      <c r="B313" s="36" t="s">
        <v>422</v>
      </c>
      <c r="C313" s="36" t="s">
        <v>23</v>
      </c>
      <c r="D313" s="46" t="s">
        <v>52</v>
      </c>
      <c r="E313" s="38">
        <f t="shared" si="87"/>
        <v>1.85</v>
      </c>
      <c r="F313" s="39">
        <v>3.2</v>
      </c>
      <c r="G313" s="39">
        <v>0.32</v>
      </c>
      <c r="H313" s="39">
        <v>3.52</v>
      </c>
      <c r="I313" s="40">
        <f t="shared" si="81"/>
        <v>5.37</v>
      </c>
    </row>
    <row r="314" spans="1:9" ht="18.75" customHeight="1" x14ac:dyDescent="0.25">
      <c r="A314" s="86" t="s">
        <v>423</v>
      </c>
      <c r="B314" s="36" t="s">
        <v>424</v>
      </c>
      <c r="C314" s="36" t="s">
        <v>23</v>
      </c>
      <c r="D314" s="46" t="s">
        <v>52</v>
      </c>
      <c r="E314" s="38">
        <f t="shared" si="87"/>
        <v>1.85</v>
      </c>
      <c r="F314" s="39">
        <v>4.1399999999999997</v>
      </c>
      <c r="G314" s="39">
        <v>0.41</v>
      </c>
      <c r="H314" s="39">
        <v>4.55</v>
      </c>
      <c r="I314" s="40">
        <f t="shared" si="81"/>
        <v>6.4</v>
      </c>
    </row>
    <row r="315" spans="1:9" ht="18.75" customHeight="1" x14ac:dyDescent="0.25">
      <c r="A315" s="86" t="s">
        <v>425</v>
      </c>
      <c r="B315" s="36" t="s">
        <v>426</v>
      </c>
      <c r="C315" s="36" t="s">
        <v>23</v>
      </c>
      <c r="D315" s="46" t="s">
        <v>52</v>
      </c>
      <c r="E315" s="38">
        <f t="shared" si="87"/>
        <v>1.85</v>
      </c>
      <c r="F315" s="39">
        <v>3.95</v>
      </c>
      <c r="G315" s="39">
        <v>0.4</v>
      </c>
      <c r="H315" s="39">
        <v>4.3499999999999996</v>
      </c>
      <c r="I315" s="40">
        <f t="shared" si="81"/>
        <v>6.1999999999999993</v>
      </c>
    </row>
    <row r="316" spans="1:9" ht="30.75" customHeight="1" x14ac:dyDescent="0.25">
      <c r="A316" s="86" t="s">
        <v>427</v>
      </c>
      <c r="B316" s="36" t="s">
        <v>428</v>
      </c>
      <c r="C316" s="36" t="s">
        <v>23</v>
      </c>
      <c r="D316" s="46" t="s">
        <v>52</v>
      </c>
      <c r="E316" s="38">
        <f t="shared" si="87"/>
        <v>1.85</v>
      </c>
      <c r="F316" s="39">
        <v>2.0499999999999998</v>
      </c>
      <c r="G316" s="39">
        <v>0.21</v>
      </c>
      <c r="H316" s="39">
        <v>2.2599999999999998</v>
      </c>
      <c r="I316" s="40">
        <f t="shared" si="81"/>
        <v>4.1099999999999994</v>
      </c>
    </row>
    <row r="317" spans="1:9" ht="30.75" customHeight="1" x14ac:dyDescent="0.25">
      <c r="A317" s="86" t="s">
        <v>429</v>
      </c>
      <c r="B317" s="36" t="s">
        <v>430</v>
      </c>
      <c r="C317" s="36" t="s">
        <v>23</v>
      </c>
      <c r="D317" s="46" t="s">
        <v>52</v>
      </c>
      <c r="E317" s="38">
        <f t="shared" si="87"/>
        <v>1.85</v>
      </c>
      <c r="F317" s="39">
        <v>1.86</v>
      </c>
      <c r="G317" s="39">
        <v>0.19</v>
      </c>
      <c r="H317" s="39">
        <v>2.0499999999999998</v>
      </c>
      <c r="I317" s="40">
        <f t="shared" si="81"/>
        <v>3.9</v>
      </c>
    </row>
    <row r="318" spans="1:9" ht="30.75" customHeight="1" x14ac:dyDescent="0.25">
      <c r="A318" s="86" t="s">
        <v>431</v>
      </c>
      <c r="B318" s="36" t="s">
        <v>432</v>
      </c>
      <c r="C318" s="36" t="s">
        <v>23</v>
      </c>
      <c r="D318" s="46" t="s">
        <v>52</v>
      </c>
      <c r="E318" s="38">
        <f t="shared" si="87"/>
        <v>1.85</v>
      </c>
      <c r="F318" s="39">
        <v>2.04</v>
      </c>
      <c r="G318" s="39">
        <v>0.2</v>
      </c>
      <c r="H318" s="39">
        <v>2.2400000000000002</v>
      </c>
      <c r="I318" s="40">
        <f t="shared" si="81"/>
        <v>4.09</v>
      </c>
    </row>
    <row r="319" spans="1:9" ht="30.75" customHeight="1" x14ac:dyDescent="0.25">
      <c r="A319" s="86" t="s">
        <v>433</v>
      </c>
      <c r="B319" s="36" t="s">
        <v>434</v>
      </c>
      <c r="C319" s="36" t="s">
        <v>23</v>
      </c>
      <c r="D319" s="46" t="s">
        <v>52</v>
      </c>
      <c r="E319" s="38">
        <f t="shared" si="87"/>
        <v>1.85</v>
      </c>
      <c r="F319" s="39">
        <v>2.15</v>
      </c>
      <c r="G319" s="39">
        <v>0.22</v>
      </c>
      <c r="H319" s="39">
        <v>2.37</v>
      </c>
      <c r="I319" s="40">
        <f t="shared" si="81"/>
        <v>4.2200000000000006</v>
      </c>
    </row>
    <row r="320" spans="1:9" ht="30.75" customHeight="1" x14ac:dyDescent="0.25">
      <c r="A320" s="86" t="s">
        <v>435</v>
      </c>
      <c r="B320" s="36" t="s">
        <v>436</v>
      </c>
      <c r="C320" s="36" t="s">
        <v>23</v>
      </c>
      <c r="D320" s="46" t="s">
        <v>52</v>
      </c>
      <c r="E320" s="38">
        <f t="shared" si="87"/>
        <v>1.85</v>
      </c>
      <c r="F320" s="39">
        <v>1.72</v>
      </c>
      <c r="G320" s="39">
        <v>0.17</v>
      </c>
      <c r="H320" s="39">
        <v>1.89</v>
      </c>
      <c r="I320" s="40">
        <f t="shared" si="81"/>
        <v>3.74</v>
      </c>
    </row>
    <row r="321" spans="1:9" ht="30.75" customHeight="1" x14ac:dyDescent="0.25">
      <c r="A321" s="86" t="s">
        <v>437</v>
      </c>
      <c r="B321" s="36" t="s">
        <v>438</v>
      </c>
      <c r="C321" s="36" t="s">
        <v>23</v>
      </c>
      <c r="D321" s="46" t="s">
        <v>52</v>
      </c>
      <c r="E321" s="38">
        <f t="shared" si="87"/>
        <v>1.85</v>
      </c>
      <c r="F321" s="39">
        <v>1.68</v>
      </c>
      <c r="G321" s="39">
        <v>0.17</v>
      </c>
      <c r="H321" s="39">
        <v>1.85</v>
      </c>
      <c r="I321" s="40">
        <f t="shared" si="81"/>
        <v>3.7</v>
      </c>
    </row>
    <row r="322" spans="1:9" ht="18.75" customHeight="1" x14ac:dyDescent="0.25">
      <c r="A322" s="86" t="s">
        <v>439</v>
      </c>
      <c r="B322" s="36" t="s">
        <v>440</v>
      </c>
      <c r="C322" s="36" t="s">
        <v>23</v>
      </c>
      <c r="D322" s="46" t="s">
        <v>52</v>
      </c>
      <c r="E322" s="38">
        <f t="shared" si="87"/>
        <v>1.85</v>
      </c>
      <c r="F322" s="39">
        <v>1.69</v>
      </c>
      <c r="G322" s="39">
        <v>0.17</v>
      </c>
      <c r="H322" s="39">
        <v>1.86</v>
      </c>
      <c r="I322" s="40">
        <f t="shared" si="81"/>
        <v>3.71</v>
      </c>
    </row>
    <row r="323" spans="1:9" ht="18.75" customHeight="1" x14ac:dyDescent="0.25">
      <c r="A323" s="86" t="s">
        <v>441</v>
      </c>
      <c r="B323" s="36" t="s">
        <v>442</v>
      </c>
      <c r="C323" s="36" t="s">
        <v>23</v>
      </c>
      <c r="D323" s="46" t="s">
        <v>52</v>
      </c>
      <c r="E323" s="38">
        <f t="shared" si="87"/>
        <v>1.85</v>
      </c>
      <c r="F323" s="39">
        <v>1.69</v>
      </c>
      <c r="G323" s="39">
        <v>0.17</v>
      </c>
      <c r="H323" s="39">
        <v>1.86</v>
      </c>
      <c r="I323" s="40">
        <f t="shared" si="81"/>
        <v>3.71</v>
      </c>
    </row>
    <row r="324" spans="1:9" ht="18.75" customHeight="1" x14ac:dyDescent="0.25">
      <c r="A324" s="86" t="s">
        <v>443</v>
      </c>
      <c r="B324" s="36" t="s">
        <v>444</v>
      </c>
      <c r="C324" s="36" t="s">
        <v>23</v>
      </c>
      <c r="D324" s="46" t="s">
        <v>52</v>
      </c>
      <c r="E324" s="38">
        <f t="shared" si="87"/>
        <v>1.85</v>
      </c>
      <c r="F324" s="39">
        <v>1.69</v>
      </c>
      <c r="G324" s="39">
        <v>0.17</v>
      </c>
      <c r="H324" s="39">
        <v>1.86</v>
      </c>
      <c r="I324" s="40">
        <f t="shared" si="81"/>
        <v>3.71</v>
      </c>
    </row>
    <row r="325" spans="1:9" ht="18.75" customHeight="1" x14ac:dyDescent="0.25">
      <c r="A325" s="86" t="s">
        <v>445</v>
      </c>
      <c r="B325" s="36" t="s">
        <v>446</v>
      </c>
      <c r="C325" s="36" t="s">
        <v>23</v>
      </c>
      <c r="D325" s="46" t="s">
        <v>52</v>
      </c>
      <c r="E325" s="38">
        <f t="shared" si="87"/>
        <v>1.85</v>
      </c>
      <c r="F325" s="39">
        <v>1.69</v>
      </c>
      <c r="G325" s="39">
        <v>0.17</v>
      </c>
      <c r="H325" s="39">
        <v>1.86</v>
      </c>
      <c r="I325" s="40">
        <f t="shared" si="81"/>
        <v>3.71</v>
      </c>
    </row>
    <row r="326" spans="1:9" ht="18.75" customHeight="1" x14ac:dyDescent="0.25">
      <c r="A326" s="86" t="s">
        <v>447</v>
      </c>
      <c r="B326" s="36" t="s">
        <v>448</v>
      </c>
      <c r="C326" s="36" t="s">
        <v>23</v>
      </c>
      <c r="D326" s="46" t="s">
        <v>52</v>
      </c>
      <c r="E326" s="38">
        <f t="shared" si="87"/>
        <v>1.85</v>
      </c>
      <c r="F326" s="39">
        <v>7.4</v>
      </c>
      <c r="G326" s="39">
        <v>0.74</v>
      </c>
      <c r="H326" s="39">
        <v>8.14</v>
      </c>
      <c r="I326" s="40">
        <f t="shared" si="81"/>
        <v>9.99</v>
      </c>
    </row>
    <row r="327" spans="1:9" ht="18.75" customHeight="1" x14ac:dyDescent="0.25">
      <c r="A327" s="86" t="s">
        <v>449</v>
      </c>
      <c r="B327" s="36" t="s">
        <v>450</v>
      </c>
      <c r="C327" s="36" t="s">
        <v>23</v>
      </c>
      <c r="D327" s="46" t="s">
        <v>52</v>
      </c>
      <c r="E327" s="38">
        <f t="shared" si="87"/>
        <v>1.85</v>
      </c>
      <c r="F327" s="39">
        <v>7.4</v>
      </c>
      <c r="G327" s="39">
        <v>0.74</v>
      </c>
      <c r="H327" s="39">
        <v>8.14</v>
      </c>
      <c r="I327" s="40">
        <f t="shared" si="81"/>
        <v>9.99</v>
      </c>
    </row>
    <row r="328" spans="1:9" ht="18.75" customHeight="1" x14ac:dyDescent="0.25">
      <c r="A328" s="86" t="s">
        <v>451</v>
      </c>
      <c r="B328" s="36" t="s">
        <v>452</v>
      </c>
      <c r="C328" s="36" t="s">
        <v>23</v>
      </c>
      <c r="D328" s="46" t="s">
        <v>52</v>
      </c>
      <c r="E328" s="38">
        <f t="shared" si="87"/>
        <v>1.85</v>
      </c>
      <c r="F328" s="39">
        <v>5.24</v>
      </c>
      <c r="G328" s="39">
        <v>0.52</v>
      </c>
      <c r="H328" s="39">
        <v>5.76</v>
      </c>
      <c r="I328" s="40">
        <f t="shared" si="81"/>
        <v>7.6099999999999994</v>
      </c>
    </row>
    <row r="329" spans="1:9" ht="18.75" customHeight="1" x14ac:dyDescent="0.25">
      <c r="A329" s="86" t="s">
        <v>453</v>
      </c>
      <c r="B329" s="36" t="s">
        <v>454</v>
      </c>
      <c r="C329" s="36" t="s">
        <v>23</v>
      </c>
      <c r="D329" s="46" t="s">
        <v>52</v>
      </c>
      <c r="E329" s="38">
        <f t="shared" si="87"/>
        <v>1.85</v>
      </c>
      <c r="F329" s="39">
        <v>4.47</v>
      </c>
      <c r="G329" s="39">
        <v>0.45</v>
      </c>
      <c r="H329" s="39">
        <v>4.92</v>
      </c>
      <c r="I329" s="40">
        <f t="shared" si="81"/>
        <v>6.77</v>
      </c>
    </row>
    <row r="330" spans="1:9" ht="18.75" customHeight="1" x14ac:dyDescent="0.25">
      <c r="A330" s="86" t="s">
        <v>455</v>
      </c>
      <c r="B330" s="36" t="s">
        <v>456</v>
      </c>
      <c r="C330" s="36" t="s">
        <v>23</v>
      </c>
      <c r="D330" s="46" t="s">
        <v>52</v>
      </c>
      <c r="E330" s="38">
        <f t="shared" si="87"/>
        <v>1.85</v>
      </c>
      <c r="F330" s="39">
        <v>3.92</v>
      </c>
      <c r="G330" s="39">
        <v>0.39</v>
      </c>
      <c r="H330" s="39">
        <v>4.3099999999999996</v>
      </c>
      <c r="I330" s="40">
        <f t="shared" si="81"/>
        <v>6.16</v>
      </c>
    </row>
    <row r="331" spans="1:9" ht="18.75" customHeight="1" x14ac:dyDescent="0.25">
      <c r="A331" s="86" t="s">
        <v>457</v>
      </c>
      <c r="B331" s="36" t="s">
        <v>458</v>
      </c>
      <c r="C331" s="36" t="s">
        <v>23</v>
      </c>
      <c r="D331" s="46" t="s">
        <v>52</v>
      </c>
      <c r="E331" s="38">
        <f t="shared" si="87"/>
        <v>1.85</v>
      </c>
      <c r="F331" s="39">
        <v>5.4</v>
      </c>
      <c r="G331" s="39">
        <v>0.54</v>
      </c>
      <c r="H331" s="39">
        <v>5.94</v>
      </c>
      <c r="I331" s="40">
        <f t="shared" si="81"/>
        <v>7.7900000000000009</v>
      </c>
    </row>
    <row r="332" spans="1:9" ht="31.5" hidden="1" customHeight="1" x14ac:dyDescent="0.25">
      <c r="A332" s="86" t="s">
        <v>459</v>
      </c>
      <c r="B332" s="36" t="s">
        <v>460</v>
      </c>
      <c r="C332" s="36" t="s">
        <v>23</v>
      </c>
      <c r="D332" s="46" t="s">
        <v>52</v>
      </c>
      <c r="E332" s="38">
        <f t="shared" si="87"/>
        <v>1.85</v>
      </c>
      <c r="F332" s="39">
        <f t="shared" si="85"/>
        <v>7.8570000000000002</v>
      </c>
      <c r="G332" s="39">
        <f t="shared" si="86"/>
        <v>0.87300000000000011</v>
      </c>
      <c r="H332" s="39">
        <v>8.73</v>
      </c>
      <c r="I332" s="40">
        <f t="shared" si="81"/>
        <v>10.58</v>
      </c>
    </row>
    <row r="333" spans="1:9" ht="31.5" hidden="1" customHeight="1" x14ac:dyDescent="0.25">
      <c r="A333" s="86" t="s">
        <v>461</v>
      </c>
      <c r="B333" s="36" t="s">
        <v>462</v>
      </c>
      <c r="C333" s="36" t="s">
        <v>23</v>
      </c>
      <c r="D333" s="46" t="s">
        <v>52</v>
      </c>
      <c r="E333" s="38">
        <f t="shared" si="87"/>
        <v>1.85</v>
      </c>
      <c r="F333" s="39">
        <f t="shared" si="85"/>
        <v>7.8570000000000002</v>
      </c>
      <c r="G333" s="39">
        <f t="shared" si="86"/>
        <v>0.87300000000000011</v>
      </c>
      <c r="H333" s="39">
        <v>8.73</v>
      </c>
      <c r="I333" s="40">
        <f t="shared" si="81"/>
        <v>10.58</v>
      </c>
    </row>
    <row r="334" spans="1:9" ht="31.5" customHeight="1" x14ac:dyDescent="0.25">
      <c r="A334" s="86" t="s">
        <v>463</v>
      </c>
      <c r="B334" s="36" t="s">
        <v>464</v>
      </c>
      <c r="C334" s="36" t="s">
        <v>23</v>
      </c>
      <c r="D334" s="46" t="s">
        <v>52</v>
      </c>
      <c r="E334" s="38">
        <f t="shared" si="87"/>
        <v>1.85</v>
      </c>
      <c r="F334" s="39">
        <v>7.7</v>
      </c>
      <c r="G334" s="39">
        <v>0.77</v>
      </c>
      <c r="H334" s="39">
        <v>8.4700000000000006</v>
      </c>
      <c r="I334" s="40">
        <f t="shared" si="81"/>
        <v>10.32</v>
      </c>
    </row>
    <row r="335" spans="1:9" ht="31.5" customHeight="1" x14ac:dyDescent="0.25">
      <c r="A335" s="86" t="s">
        <v>465</v>
      </c>
      <c r="B335" s="36" t="s">
        <v>466</v>
      </c>
      <c r="C335" s="36" t="s">
        <v>23</v>
      </c>
      <c r="D335" s="46" t="s">
        <v>52</v>
      </c>
      <c r="E335" s="38">
        <f t="shared" si="87"/>
        <v>1.85</v>
      </c>
      <c r="F335" s="39">
        <v>7.7</v>
      </c>
      <c r="G335" s="39">
        <v>0.77</v>
      </c>
      <c r="H335" s="39">
        <v>8.4700000000000006</v>
      </c>
      <c r="I335" s="40">
        <f t="shared" si="81"/>
        <v>10.32</v>
      </c>
    </row>
    <row r="336" spans="1:9" ht="31.5" customHeight="1" x14ac:dyDescent="0.25">
      <c r="A336" s="86" t="s">
        <v>467</v>
      </c>
      <c r="B336" s="36" t="s">
        <v>468</v>
      </c>
      <c r="C336" s="36" t="s">
        <v>23</v>
      </c>
      <c r="D336" s="46" t="s">
        <v>52</v>
      </c>
      <c r="E336" s="38">
        <f t="shared" si="87"/>
        <v>1.85</v>
      </c>
      <c r="F336" s="39">
        <v>7.94</v>
      </c>
      <c r="G336" s="39">
        <v>0.79</v>
      </c>
      <c r="H336" s="39">
        <v>8.73</v>
      </c>
      <c r="I336" s="40">
        <f t="shared" si="81"/>
        <v>10.58</v>
      </c>
    </row>
    <row r="337" spans="1:9" ht="31.5" customHeight="1" x14ac:dyDescent="0.25">
      <c r="A337" s="86" t="s">
        <v>469</v>
      </c>
      <c r="B337" s="36" t="s">
        <v>470</v>
      </c>
      <c r="C337" s="36" t="s">
        <v>23</v>
      </c>
      <c r="D337" s="46" t="s">
        <v>52</v>
      </c>
      <c r="E337" s="38">
        <f t="shared" si="87"/>
        <v>1.85</v>
      </c>
      <c r="F337" s="39">
        <v>7.94</v>
      </c>
      <c r="G337" s="39">
        <v>0.79</v>
      </c>
      <c r="H337" s="39">
        <v>8.73</v>
      </c>
      <c r="I337" s="40">
        <f t="shared" si="81"/>
        <v>10.58</v>
      </c>
    </row>
    <row r="338" spans="1:9" ht="31.5" customHeight="1" x14ac:dyDescent="0.25">
      <c r="A338" s="86" t="s">
        <v>471</v>
      </c>
      <c r="B338" s="36" t="s">
        <v>472</v>
      </c>
      <c r="C338" s="36" t="s">
        <v>23</v>
      </c>
      <c r="D338" s="46" t="s">
        <v>52</v>
      </c>
      <c r="E338" s="38">
        <f>E337</f>
        <v>1.85</v>
      </c>
      <c r="F338" s="39">
        <v>75.22</v>
      </c>
      <c r="G338" s="39">
        <v>0.03</v>
      </c>
      <c r="H338" s="39">
        <v>75.25</v>
      </c>
      <c r="I338" s="40">
        <f t="shared" si="81"/>
        <v>77.099999999999994</v>
      </c>
    </row>
    <row r="339" spans="1:9" x14ac:dyDescent="0.25">
      <c r="A339" s="82" t="s">
        <v>473</v>
      </c>
      <c r="B339" s="58" t="s">
        <v>474</v>
      </c>
      <c r="C339" s="87"/>
      <c r="D339" s="88"/>
      <c r="E339" s="89"/>
      <c r="F339" s="90"/>
      <c r="G339" s="90"/>
      <c r="H339" s="90"/>
      <c r="I339" s="91"/>
    </row>
    <row r="340" spans="1:9" x14ac:dyDescent="0.25">
      <c r="A340" s="82" t="s">
        <v>475</v>
      </c>
      <c r="B340" s="58" t="s">
        <v>476</v>
      </c>
      <c r="C340" s="87"/>
      <c r="D340" s="88"/>
      <c r="E340" s="89"/>
      <c r="F340" s="90"/>
      <c r="G340" s="90"/>
      <c r="H340" s="90"/>
      <c r="I340" s="91"/>
    </row>
    <row r="341" spans="1:9" x14ac:dyDescent="0.25">
      <c r="A341" s="69" t="s">
        <v>477</v>
      </c>
      <c r="B341" s="49" t="s">
        <v>478</v>
      </c>
      <c r="C341" s="36" t="s">
        <v>21</v>
      </c>
      <c r="D341" s="46" t="s">
        <v>52</v>
      </c>
      <c r="E341" s="38">
        <v>5.0199999999999996</v>
      </c>
      <c r="F341" s="39">
        <v>11.53</v>
      </c>
      <c r="G341" s="39">
        <v>1.1499999999999999</v>
      </c>
      <c r="H341" s="39">
        <v>12.68</v>
      </c>
      <c r="I341" s="40">
        <f t="shared" si="81"/>
        <v>17.7</v>
      </c>
    </row>
    <row r="342" spans="1:9" x14ac:dyDescent="0.25">
      <c r="A342" s="69"/>
      <c r="B342" s="49"/>
      <c r="C342" s="36" t="s">
        <v>23</v>
      </c>
      <c r="D342" s="46" t="s">
        <v>52</v>
      </c>
      <c r="E342" s="38">
        <v>0.81</v>
      </c>
      <c r="F342" s="39">
        <f>F341</f>
        <v>11.53</v>
      </c>
      <c r="G342" s="39">
        <f>G341</f>
        <v>1.1499999999999999</v>
      </c>
      <c r="H342" s="39">
        <f>H341</f>
        <v>12.68</v>
      </c>
      <c r="I342" s="40">
        <f t="shared" ref="I342:I424" si="88">E342+H342</f>
        <v>13.49</v>
      </c>
    </row>
    <row r="343" spans="1:9" x14ac:dyDescent="0.25">
      <c r="A343" s="69" t="s">
        <v>479</v>
      </c>
      <c r="B343" s="49" t="s">
        <v>480</v>
      </c>
      <c r="C343" s="36" t="s">
        <v>21</v>
      </c>
      <c r="D343" s="46" t="s">
        <v>52</v>
      </c>
      <c r="E343" s="38">
        <f>E341</f>
        <v>5.0199999999999996</v>
      </c>
      <c r="F343" s="39">
        <v>8.0500000000000007</v>
      </c>
      <c r="G343" s="39">
        <v>0.81</v>
      </c>
      <c r="H343" s="39">
        <v>8.86</v>
      </c>
      <c r="I343" s="40">
        <f t="shared" si="88"/>
        <v>13.879999999999999</v>
      </c>
    </row>
    <row r="344" spans="1:9" x14ac:dyDescent="0.25">
      <c r="A344" s="69"/>
      <c r="B344" s="49"/>
      <c r="C344" s="36" t="s">
        <v>23</v>
      </c>
      <c r="D344" s="46" t="s">
        <v>52</v>
      </c>
      <c r="E344" s="38">
        <f>E342</f>
        <v>0.81</v>
      </c>
      <c r="F344" s="39">
        <f>F343</f>
        <v>8.0500000000000007</v>
      </c>
      <c r="G344" s="39">
        <f>G343</f>
        <v>0.81</v>
      </c>
      <c r="H344" s="39">
        <f>H343</f>
        <v>8.86</v>
      </c>
      <c r="I344" s="40">
        <f t="shared" si="88"/>
        <v>9.67</v>
      </c>
    </row>
    <row r="345" spans="1:9" x14ac:dyDescent="0.25">
      <c r="A345" s="69" t="s">
        <v>481</v>
      </c>
      <c r="B345" s="49" t="s">
        <v>482</v>
      </c>
      <c r="C345" s="36" t="s">
        <v>21</v>
      </c>
      <c r="D345" s="46" t="s">
        <v>52</v>
      </c>
      <c r="E345" s="38">
        <f>E341</f>
        <v>5.0199999999999996</v>
      </c>
      <c r="F345" s="39">
        <v>10.199999999999999</v>
      </c>
      <c r="G345" s="39">
        <v>1.02</v>
      </c>
      <c r="H345" s="39">
        <v>11.22</v>
      </c>
      <c r="I345" s="40">
        <f t="shared" si="88"/>
        <v>16.240000000000002</v>
      </c>
    </row>
    <row r="346" spans="1:9" x14ac:dyDescent="0.25">
      <c r="A346" s="69"/>
      <c r="B346" s="49"/>
      <c r="C346" s="36" t="s">
        <v>23</v>
      </c>
      <c r="D346" s="46" t="s">
        <v>52</v>
      </c>
      <c r="E346" s="38">
        <f>E342</f>
        <v>0.81</v>
      </c>
      <c r="F346" s="39">
        <f>F345</f>
        <v>10.199999999999999</v>
      </c>
      <c r="G346" s="39">
        <f>G345</f>
        <v>1.02</v>
      </c>
      <c r="H346" s="39">
        <f>H345</f>
        <v>11.22</v>
      </c>
      <c r="I346" s="40">
        <f t="shared" si="88"/>
        <v>12.030000000000001</v>
      </c>
    </row>
    <row r="347" spans="1:9" x14ac:dyDescent="0.25">
      <c r="A347" s="69" t="s">
        <v>483</v>
      </c>
      <c r="B347" s="49" t="s">
        <v>484</v>
      </c>
      <c r="C347" s="36" t="s">
        <v>21</v>
      </c>
      <c r="D347" s="46" t="s">
        <v>52</v>
      </c>
      <c r="E347" s="38">
        <f>E341</f>
        <v>5.0199999999999996</v>
      </c>
      <c r="F347" s="39">
        <v>11.27</v>
      </c>
      <c r="G347" s="39">
        <v>1.1299999999999999</v>
      </c>
      <c r="H347" s="39">
        <v>12.4</v>
      </c>
      <c r="I347" s="40">
        <f t="shared" si="88"/>
        <v>17.420000000000002</v>
      </c>
    </row>
    <row r="348" spans="1:9" x14ac:dyDescent="0.25">
      <c r="A348" s="69"/>
      <c r="B348" s="49"/>
      <c r="C348" s="36" t="s">
        <v>23</v>
      </c>
      <c r="D348" s="46" t="s">
        <v>52</v>
      </c>
      <c r="E348" s="38">
        <f>E342</f>
        <v>0.81</v>
      </c>
      <c r="F348" s="39">
        <f>F347</f>
        <v>11.27</v>
      </c>
      <c r="G348" s="39">
        <f>G347</f>
        <v>1.1299999999999999</v>
      </c>
      <c r="H348" s="39">
        <f>H347</f>
        <v>12.4</v>
      </c>
      <c r="I348" s="40">
        <f t="shared" si="88"/>
        <v>13.21</v>
      </c>
    </row>
    <row r="349" spans="1:9" x14ac:dyDescent="0.25">
      <c r="A349" s="69" t="s">
        <v>485</v>
      </c>
      <c r="B349" s="49" t="s">
        <v>486</v>
      </c>
      <c r="C349" s="36" t="s">
        <v>21</v>
      </c>
      <c r="D349" s="46" t="s">
        <v>52</v>
      </c>
      <c r="E349" s="38">
        <f>E341</f>
        <v>5.0199999999999996</v>
      </c>
      <c r="F349" s="39">
        <v>11.01</v>
      </c>
      <c r="G349" s="39">
        <v>1.1000000000000001</v>
      </c>
      <c r="H349" s="39">
        <v>12.11</v>
      </c>
      <c r="I349" s="40">
        <f t="shared" si="88"/>
        <v>17.13</v>
      </c>
    </row>
    <row r="350" spans="1:9" x14ac:dyDescent="0.25">
      <c r="A350" s="69"/>
      <c r="B350" s="49"/>
      <c r="C350" s="36" t="s">
        <v>23</v>
      </c>
      <c r="D350" s="46" t="s">
        <v>52</v>
      </c>
      <c r="E350" s="38">
        <f>E342</f>
        <v>0.81</v>
      </c>
      <c r="F350" s="39">
        <f>F349</f>
        <v>11.01</v>
      </c>
      <c r="G350" s="39">
        <f>G349</f>
        <v>1.1000000000000001</v>
      </c>
      <c r="H350" s="39">
        <f>H349</f>
        <v>12.11</v>
      </c>
      <c r="I350" s="40">
        <f t="shared" si="88"/>
        <v>12.92</v>
      </c>
    </row>
    <row r="351" spans="1:9" x14ac:dyDescent="0.25">
      <c r="A351" s="69" t="s">
        <v>487</v>
      </c>
      <c r="B351" s="49" t="s">
        <v>488</v>
      </c>
      <c r="C351" s="36" t="s">
        <v>21</v>
      </c>
      <c r="D351" s="46" t="s">
        <v>52</v>
      </c>
      <c r="E351" s="38">
        <f>E341</f>
        <v>5.0199999999999996</v>
      </c>
      <c r="F351" s="39">
        <v>26.43</v>
      </c>
      <c r="G351" s="39">
        <v>2.64</v>
      </c>
      <c r="H351" s="39">
        <v>29.07</v>
      </c>
      <c r="I351" s="40">
        <f t="shared" si="88"/>
        <v>34.090000000000003</v>
      </c>
    </row>
    <row r="352" spans="1:9" x14ac:dyDescent="0.25">
      <c r="A352" s="69"/>
      <c r="B352" s="49"/>
      <c r="C352" s="36" t="s">
        <v>23</v>
      </c>
      <c r="D352" s="46" t="s">
        <v>52</v>
      </c>
      <c r="E352" s="38">
        <f>E342</f>
        <v>0.81</v>
      </c>
      <c r="F352" s="39">
        <f>F351</f>
        <v>26.43</v>
      </c>
      <c r="G352" s="39">
        <f>G351</f>
        <v>2.64</v>
      </c>
      <c r="H352" s="39">
        <f>H351</f>
        <v>29.07</v>
      </c>
      <c r="I352" s="40">
        <f t="shared" si="88"/>
        <v>29.88</v>
      </c>
    </row>
    <row r="353" spans="1:9" x14ac:dyDescent="0.25">
      <c r="A353" s="69" t="s">
        <v>489</v>
      </c>
      <c r="B353" s="49" t="s">
        <v>490</v>
      </c>
      <c r="C353" s="36" t="s">
        <v>21</v>
      </c>
      <c r="D353" s="46" t="s">
        <v>52</v>
      </c>
      <c r="E353" s="38">
        <f>E341</f>
        <v>5.0199999999999996</v>
      </c>
      <c r="F353" s="39">
        <v>11.27</v>
      </c>
      <c r="G353" s="39">
        <v>1.1299999999999999</v>
      </c>
      <c r="H353" s="39">
        <v>12.4</v>
      </c>
      <c r="I353" s="40">
        <f t="shared" si="88"/>
        <v>17.420000000000002</v>
      </c>
    </row>
    <row r="354" spans="1:9" x14ac:dyDescent="0.25">
      <c r="A354" s="69"/>
      <c r="B354" s="49"/>
      <c r="C354" s="36" t="s">
        <v>23</v>
      </c>
      <c r="D354" s="46" t="s">
        <v>52</v>
      </c>
      <c r="E354" s="38">
        <f>E342</f>
        <v>0.81</v>
      </c>
      <c r="F354" s="39">
        <f>F353</f>
        <v>11.27</v>
      </c>
      <c r="G354" s="39">
        <f>G353</f>
        <v>1.1299999999999999</v>
      </c>
      <c r="H354" s="39">
        <f>H353</f>
        <v>12.4</v>
      </c>
      <c r="I354" s="40">
        <f t="shared" si="88"/>
        <v>13.21</v>
      </c>
    </row>
    <row r="355" spans="1:9" x14ac:dyDescent="0.25">
      <c r="A355" s="69" t="s">
        <v>491</v>
      </c>
      <c r="B355" s="49" t="s">
        <v>492</v>
      </c>
      <c r="C355" s="36" t="s">
        <v>21</v>
      </c>
      <c r="D355" s="46" t="s">
        <v>52</v>
      </c>
      <c r="E355" s="38">
        <f t="shared" ref="E355:E360" si="89">E353</f>
        <v>5.0199999999999996</v>
      </c>
      <c r="F355" s="39">
        <v>17.41</v>
      </c>
      <c r="G355" s="39">
        <v>1.74</v>
      </c>
      <c r="H355" s="39">
        <v>19.149999999999999</v>
      </c>
      <c r="I355" s="40">
        <f t="shared" si="88"/>
        <v>24.169999999999998</v>
      </c>
    </row>
    <row r="356" spans="1:9" x14ac:dyDescent="0.25">
      <c r="A356" s="69"/>
      <c r="B356" s="49"/>
      <c r="C356" s="36" t="s">
        <v>23</v>
      </c>
      <c r="D356" s="46" t="s">
        <v>52</v>
      </c>
      <c r="E356" s="38">
        <f t="shared" si="89"/>
        <v>0.81</v>
      </c>
      <c r="F356" s="39">
        <f>F355</f>
        <v>17.41</v>
      </c>
      <c r="G356" s="39">
        <f>G355</f>
        <v>1.74</v>
      </c>
      <c r="H356" s="39">
        <f>H355</f>
        <v>19.149999999999999</v>
      </c>
      <c r="I356" s="40">
        <f t="shared" si="88"/>
        <v>19.959999999999997</v>
      </c>
    </row>
    <row r="357" spans="1:9" hidden="1" x14ac:dyDescent="0.25">
      <c r="A357" s="69" t="s">
        <v>493</v>
      </c>
      <c r="B357" s="49" t="s">
        <v>494</v>
      </c>
      <c r="C357" s="36" t="s">
        <v>21</v>
      </c>
      <c r="D357" s="46" t="s">
        <v>52</v>
      </c>
      <c r="E357" s="38">
        <f t="shared" si="89"/>
        <v>5.0199999999999996</v>
      </c>
      <c r="F357" s="39">
        <f t="shared" ref="F357:F365" ca="1" si="90">H357-G357</f>
        <v>11.411999999999999</v>
      </c>
      <c r="G357" s="39">
        <f t="shared" ref="G357:G365" ca="1" si="91">H357*10%</f>
        <v>1.268</v>
      </c>
      <c r="H357" s="39">
        <f t="shared" ref="H357:H358" ca="1" si="92">F357+G357</f>
        <v>51.77</v>
      </c>
      <c r="I357" s="40">
        <f t="shared" ca="1" si="88"/>
        <v>56.56</v>
      </c>
    </row>
    <row r="358" spans="1:9" hidden="1" x14ac:dyDescent="0.25">
      <c r="A358" s="69"/>
      <c r="B358" s="49"/>
      <c r="C358" s="36" t="s">
        <v>23</v>
      </c>
      <c r="D358" s="46" t="s">
        <v>52</v>
      </c>
      <c r="E358" s="38">
        <f t="shared" si="89"/>
        <v>0.81</v>
      </c>
      <c r="F358" s="39">
        <f t="shared" ca="1" si="90"/>
        <v>11.411999999999999</v>
      </c>
      <c r="G358" s="39">
        <f t="shared" ca="1" si="91"/>
        <v>1.268</v>
      </c>
      <c r="H358" s="39">
        <f t="shared" ca="1" si="92"/>
        <v>51.77</v>
      </c>
      <c r="I358" s="40">
        <f t="shared" ca="1" si="88"/>
        <v>52.550000000000004</v>
      </c>
    </row>
    <row r="359" spans="1:9" x14ac:dyDescent="0.25">
      <c r="A359" s="69" t="s">
        <v>495</v>
      </c>
      <c r="B359" s="49" t="s">
        <v>496</v>
      </c>
      <c r="C359" s="36" t="s">
        <v>21</v>
      </c>
      <c r="D359" s="46" t="s">
        <v>52</v>
      </c>
      <c r="E359" s="38">
        <f t="shared" si="89"/>
        <v>5.0199999999999996</v>
      </c>
      <c r="F359" s="39">
        <v>36.1</v>
      </c>
      <c r="G359" s="39">
        <v>3.61</v>
      </c>
      <c r="H359" s="39">
        <v>39.71</v>
      </c>
      <c r="I359" s="40">
        <f t="shared" si="88"/>
        <v>44.730000000000004</v>
      </c>
    </row>
    <row r="360" spans="1:9" x14ac:dyDescent="0.25">
      <c r="A360" s="69"/>
      <c r="B360" s="49"/>
      <c r="C360" s="36" t="s">
        <v>23</v>
      </c>
      <c r="D360" s="46" t="s">
        <v>52</v>
      </c>
      <c r="E360" s="38">
        <f t="shared" si="89"/>
        <v>0.81</v>
      </c>
      <c r="F360" s="39">
        <f>F359</f>
        <v>36.1</v>
      </c>
      <c r="G360" s="39">
        <f>G359</f>
        <v>3.61</v>
      </c>
      <c r="H360" s="39">
        <f>H359</f>
        <v>39.71</v>
      </c>
      <c r="I360" s="40">
        <f t="shared" si="88"/>
        <v>40.520000000000003</v>
      </c>
    </row>
    <row r="361" spans="1:9" x14ac:dyDescent="0.25">
      <c r="A361" s="69" t="s">
        <v>497</v>
      </c>
      <c r="B361" s="49" t="s">
        <v>498</v>
      </c>
      <c r="C361" s="36" t="s">
        <v>21</v>
      </c>
      <c r="D361" s="46" t="s">
        <v>52</v>
      </c>
      <c r="E361" s="38">
        <v>4.5199999999999996</v>
      </c>
      <c r="F361" s="39">
        <v>19.57</v>
      </c>
      <c r="G361" s="39">
        <v>1.96</v>
      </c>
      <c r="H361" s="39">
        <v>21.53</v>
      </c>
      <c r="I361" s="40">
        <f t="shared" si="88"/>
        <v>26.05</v>
      </c>
    </row>
    <row r="362" spans="1:9" x14ac:dyDescent="0.25">
      <c r="A362" s="69"/>
      <c r="B362" s="49"/>
      <c r="C362" s="36" t="s">
        <v>23</v>
      </c>
      <c r="D362" s="46" t="s">
        <v>52</v>
      </c>
      <c r="E362" s="38">
        <v>0.74</v>
      </c>
      <c r="F362" s="39">
        <f>F361</f>
        <v>19.57</v>
      </c>
      <c r="G362" s="39">
        <f>G361</f>
        <v>1.96</v>
      </c>
      <c r="H362" s="39">
        <f>H361</f>
        <v>21.53</v>
      </c>
      <c r="I362" s="40">
        <f t="shared" si="88"/>
        <v>22.27</v>
      </c>
    </row>
    <row r="363" spans="1:9" ht="15" customHeight="1" x14ac:dyDescent="0.25">
      <c r="A363" s="92" t="s">
        <v>499</v>
      </c>
      <c r="B363" s="93" t="s">
        <v>500</v>
      </c>
      <c r="C363" s="59" t="s">
        <v>21</v>
      </c>
      <c r="D363" s="71" t="s">
        <v>343</v>
      </c>
      <c r="E363" s="38">
        <v>1.45</v>
      </c>
      <c r="F363" s="39">
        <f t="shared" si="90"/>
        <v>10.35</v>
      </c>
      <c r="G363" s="39">
        <f t="shared" si="91"/>
        <v>1.1500000000000001</v>
      </c>
      <c r="H363" s="39">
        <v>11.5</v>
      </c>
      <c r="I363" s="40">
        <f t="shared" si="88"/>
        <v>12.95</v>
      </c>
    </row>
    <row r="364" spans="1:9" x14ac:dyDescent="0.25">
      <c r="A364" s="94"/>
      <c r="B364" s="95"/>
      <c r="C364" s="36" t="s">
        <v>23</v>
      </c>
      <c r="D364" s="71" t="s">
        <v>343</v>
      </c>
      <c r="E364" s="38">
        <v>1.45</v>
      </c>
      <c r="F364" s="39">
        <f>F363</f>
        <v>10.35</v>
      </c>
      <c r="G364" s="39">
        <f>G363</f>
        <v>1.1500000000000001</v>
      </c>
      <c r="H364" s="39">
        <f>H363</f>
        <v>11.5</v>
      </c>
      <c r="I364" s="40">
        <f t="shared" si="88"/>
        <v>12.95</v>
      </c>
    </row>
    <row r="365" spans="1:9" ht="15" customHeight="1" x14ac:dyDescent="0.25">
      <c r="A365" s="92"/>
      <c r="B365" s="93" t="s">
        <v>501</v>
      </c>
      <c r="C365" s="59" t="s">
        <v>21</v>
      </c>
      <c r="D365" s="71" t="s">
        <v>343</v>
      </c>
      <c r="E365" s="38">
        <v>1.45</v>
      </c>
      <c r="F365" s="39">
        <f t="shared" si="90"/>
        <v>12.411</v>
      </c>
      <c r="G365" s="39">
        <f t="shared" si="91"/>
        <v>1.379</v>
      </c>
      <c r="H365" s="39">
        <v>13.79</v>
      </c>
      <c r="I365" s="40">
        <f t="shared" si="88"/>
        <v>15.239999999999998</v>
      </c>
    </row>
    <row r="366" spans="1:9" x14ac:dyDescent="0.25">
      <c r="A366" s="94"/>
      <c r="B366" s="95"/>
      <c r="C366" s="36" t="s">
        <v>23</v>
      </c>
      <c r="D366" s="71" t="s">
        <v>343</v>
      </c>
      <c r="E366" s="38">
        <v>1.45</v>
      </c>
      <c r="F366" s="39">
        <f>F365</f>
        <v>12.411</v>
      </c>
      <c r="G366" s="39">
        <f>G365</f>
        <v>1.379</v>
      </c>
      <c r="H366" s="39">
        <f>H365</f>
        <v>13.79</v>
      </c>
      <c r="I366" s="40">
        <f t="shared" si="88"/>
        <v>15.239999999999998</v>
      </c>
    </row>
    <row r="367" spans="1:9" ht="16.5" customHeight="1" x14ac:dyDescent="0.25">
      <c r="A367" s="82" t="s">
        <v>502</v>
      </c>
      <c r="B367" s="58" t="s">
        <v>503</v>
      </c>
      <c r="C367" s="28"/>
      <c r="D367" s="28"/>
      <c r="E367" s="96"/>
      <c r="F367" s="97"/>
      <c r="G367" s="97"/>
      <c r="H367" s="96"/>
      <c r="I367" s="98"/>
    </row>
    <row r="368" spans="1:9" x14ac:dyDescent="0.25">
      <c r="A368" s="60" t="s">
        <v>504</v>
      </c>
      <c r="B368" s="93" t="s">
        <v>505</v>
      </c>
      <c r="C368" s="59" t="s">
        <v>21</v>
      </c>
      <c r="D368" s="71" t="s">
        <v>343</v>
      </c>
      <c r="E368" s="39">
        <v>4.09</v>
      </c>
      <c r="F368" s="67">
        <v>35.950000000000003</v>
      </c>
      <c r="G368" s="67">
        <v>3.6</v>
      </c>
      <c r="H368" s="39">
        <v>39.549999999999997</v>
      </c>
      <c r="I368" s="40">
        <f t="shared" ref="I368:I371" si="93">E368+H368</f>
        <v>43.64</v>
      </c>
    </row>
    <row r="369" spans="1:9" x14ac:dyDescent="0.25">
      <c r="A369" s="64"/>
      <c r="B369" s="95"/>
      <c r="C369" s="36" t="s">
        <v>23</v>
      </c>
      <c r="D369" s="71" t="s">
        <v>343</v>
      </c>
      <c r="E369" s="39">
        <v>1.75</v>
      </c>
      <c r="F369" s="67">
        <f>F368</f>
        <v>35.950000000000003</v>
      </c>
      <c r="G369" s="67">
        <f>G368</f>
        <v>3.6</v>
      </c>
      <c r="H369" s="39">
        <f>H368</f>
        <v>39.549999999999997</v>
      </c>
      <c r="I369" s="40">
        <f t="shared" si="93"/>
        <v>41.3</v>
      </c>
    </row>
    <row r="370" spans="1:9" x14ac:dyDescent="0.25">
      <c r="A370" s="60" t="s">
        <v>506</v>
      </c>
      <c r="B370" s="93" t="s">
        <v>507</v>
      </c>
      <c r="C370" s="59" t="s">
        <v>21</v>
      </c>
      <c r="D370" s="71" t="s">
        <v>343</v>
      </c>
      <c r="E370" s="39">
        <f>E368</f>
        <v>4.09</v>
      </c>
      <c r="F370" s="67">
        <v>41</v>
      </c>
      <c r="G370" s="67">
        <v>4.0999999999999996</v>
      </c>
      <c r="H370" s="39">
        <v>45.1</v>
      </c>
      <c r="I370" s="40">
        <f t="shared" si="93"/>
        <v>49.19</v>
      </c>
    </row>
    <row r="371" spans="1:9" x14ac:dyDescent="0.25">
      <c r="A371" s="64"/>
      <c r="B371" s="95"/>
      <c r="C371" s="36" t="s">
        <v>23</v>
      </c>
      <c r="D371" s="71" t="s">
        <v>343</v>
      </c>
      <c r="E371" s="39">
        <f>E369</f>
        <v>1.75</v>
      </c>
      <c r="F371" s="67">
        <f>F370</f>
        <v>41</v>
      </c>
      <c r="G371" s="67">
        <f>G370</f>
        <v>4.0999999999999996</v>
      </c>
      <c r="H371" s="39">
        <f>H370</f>
        <v>45.1</v>
      </c>
      <c r="I371" s="40">
        <f t="shared" si="93"/>
        <v>46.85</v>
      </c>
    </row>
    <row r="372" spans="1:9" x14ac:dyDescent="0.25">
      <c r="A372" s="82" t="s">
        <v>508</v>
      </c>
      <c r="B372" s="58" t="s">
        <v>509</v>
      </c>
      <c r="C372" s="28"/>
      <c r="D372" s="28"/>
      <c r="E372" s="96"/>
      <c r="F372" s="97"/>
      <c r="G372" s="97"/>
      <c r="H372" s="96"/>
      <c r="I372" s="98"/>
    </row>
    <row r="373" spans="1:9" ht="33" hidden="1" customHeight="1" x14ac:dyDescent="0.25">
      <c r="A373" s="82" t="s">
        <v>510</v>
      </c>
      <c r="B373" s="58" t="s">
        <v>511</v>
      </c>
      <c r="C373" s="28"/>
      <c r="D373" s="28"/>
      <c r="E373" s="96"/>
      <c r="F373" s="97"/>
      <c r="G373" s="97"/>
      <c r="H373" s="96"/>
      <c r="I373" s="98"/>
    </row>
    <row r="374" spans="1:9" hidden="1" x14ac:dyDescent="0.25">
      <c r="A374" s="69" t="s">
        <v>512</v>
      </c>
      <c r="B374" s="49" t="s">
        <v>513</v>
      </c>
      <c r="C374" s="36" t="s">
        <v>21</v>
      </c>
      <c r="D374" s="46" t="s">
        <v>52</v>
      </c>
      <c r="E374" s="38">
        <v>3.86</v>
      </c>
      <c r="F374" s="39">
        <v>1.57</v>
      </c>
      <c r="G374" s="39">
        <v>0.16</v>
      </c>
      <c r="H374" s="39">
        <v>1.73</v>
      </c>
      <c r="I374" s="40">
        <f t="shared" si="88"/>
        <v>5.59</v>
      </c>
    </row>
    <row r="375" spans="1:9" hidden="1" x14ac:dyDescent="0.25">
      <c r="A375" s="69"/>
      <c r="B375" s="49"/>
      <c r="C375" s="36" t="s">
        <v>23</v>
      </c>
      <c r="D375" s="46" t="s">
        <v>52</v>
      </c>
      <c r="E375" s="38">
        <v>2.36</v>
      </c>
      <c r="F375" s="39">
        <f>F374</f>
        <v>1.57</v>
      </c>
      <c r="G375" s="39">
        <f>G374</f>
        <v>0.16</v>
      </c>
      <c r="H375" s="39">
        <f>H374</f>
        <v>1.73</v>
      </c>
      <c r="I375" s="40">
        <f t="shared" si="88"/>
        <v>4.09</v>
      </c>
    </row>
    <row r="376" spans="1:9" ht="26.25" customHeight="1" x14ac:dyDescent="0.25">
      <c r="A376" s="82" t="s">
        <v>514</v>
      </c>
      <c r="B376" s="58" t="s">
        <v>515</v>
      </c>
      <c r="C376" s="28"/>
      <c r="D376" s="28"/>
      <c r="E376" s="96"/>
      <c r="F376" s="97"/>
      <c r="G376" s="97"/>
      <c r="H376" s="96"/>
      <c r="I376" s="98"/>
    </row>
    <row r="377" spans="1:9" x14ac:dyDescent="0.25">
      <c r="A377" s="69" t="s">
        <v>516</v>
      </c>
      <c r="B377" s="84" t="s">
        <v>513</v>
      </c>
      <c r="C377" s="36" t="s">
        <v>21</v>
      </c>
      <c r="D377" s="46" t="s">
        <v>52</v>
      </c>
      <c r="E377" s="38">
        <v>4.3600000000000003</v>
      </c>
      <c r="F377" s="39">
        <v>1.57</v>
      </c>
      <c r="G377" s="39">
        <v>0.16</v>
      </c>
      <c r="H377" s="39">
        <v>1.73</v>
      </c>
      <c r="I377" s="40">
        <f t="shared" si="88"/>
        <v>6.09</v>
      </c>
    </row>
    <row r="378" spans="1:9" x14ac:dyDescent="0.25">
      <c r="A378" s="69"/>
      <c r="B378" s="84"/>
      <c r="C378" s="36" t="s">
        <v>23</v>
      </c>
      <c r="D378" s="46" t="s">
        <v>52</v>
      </c>
      <c r="E378" s="39">
        <v>2.78</v>
      </c>
      <c r="F378" s="39">
        <f>F377</f>
        <v>1.57</v>
      </c>
      <c r="G378" s="39">
        <f>G377</f>
        <v>0.16</v>
      </c>
      <c r="H378" s="39">
        <f>H377</f>
        <v>1.73</v>
      </c>
      <c r="I378" s="40">
        <f t="shared" si="88"/>
        <v>4.51</v>
      </c>
    </row>
    <row r="379" spans="1:9" x14ac:dyDescent="0.25">
      <c r="A379" s="82" t="s">
        <v>517</v>
      </c>
      <c r="B379" s="58" t="s">
        <v>518</v>
      </c>
      <c r="C379" s="28"/>
      <c r="D379" s="28"/>
      <c r="E379" s="96"/>
      <c r="F379" s="97"/>
      <c r="G379" s="97"/>
      <c r="H379" s="96"/>
      <c r="I379" s="98"/>
    </row>
    <row r="380" spans="1:9" x14ac:dyDescent="0.25">
      <c r="A380" s="69" t="s">
        <v>519</v>
      </c>
      <c r="B380" s="49" t="s">
        <v>513</v>
      </c>
      <c r="C380" s="36" t="s">
        <v>21</v>
      </c>
      <c r="D380" s="46" t="s">
        <v>52</v>
      </c>
      <c r="E380" s="38">
        <v>3.69</v>
      </c>
      <c r="F380" s="39">
        <f t="shared" ref="F380" si="94">H380-G380</f>
        <v>0.56699999999999995</v>
      </c>
      <c r="G380" s="39">
        <f t="shared" ref="G380" si="95">H380*10%</f>
        <v>6.3E-2</v>
      </c>
      <c r="H380" s="39">
        <v>0.63</v>
      </c>
      <c r="I380" s="40">
        <f t="shared" si="88"/>
        <v>4.32</v>
      </c>
    </row>
    <row r="381" spans="1:9" x14ac:dyDescent="0.25">
      <c r="A381" s="69"/>
      <c r="B381" s="49"/>
      <c r="C381" s="36" t="s">
        <v>23</v>
      </c>
      <c r="D381" s="46" t="s">
        <v>52</v>
      </c>
      <c r="E381" s="39">
        <v>2.15</v>
      </c>
      <c r="F381" s="39">
        <f>F380</f>
        <v>0.56699999999999995</v>
      </c>
      <c r="G381" s="39">
        <f>G380</f>
        <v>6.3E-2</v>
      </c>
      <c r="H381" s="39">
        <f>H380</f>
        <v>0.63</v>
      </c>
      <c r="I381" s="40">
        <f t="shared" si="88"/>
        <v>2.78</v>
      </c>
    </row>
    <row r="382" spans="1:9" x14ac:dyDescent="0.25">
      <c r="A382" s="82" t="s">
        <v>520</v>
      </c>
      <c r="B382" s="58" t="s">
        <v>521</v>
      </c>
      <c r="C382" s="28"/>
      <c r="D382" s="28"/>
      <c r="E382" s="96"/>
      <c r="F382" s="97"/>
      <c r="G382" s="97"/>
      <c r="H382" s="96"/>
      <c r="I382" s="98"/>
    </row>
    <row r="383" spans="1:9" x14ac:dyDescent="0.25">
      <c r="A383" s="69" t="s">
        <v>522</v>
      </c>
      <c r="B383" s="84" t="s">
        <v>513</v>
      </c>
      <c r="C383" s="36" t="s">
        <v>21</v>
      </c>
      <c r="D383" s="46" t="s">
        <v>52</v>
      </c>
      <c r="E383" s="39">
        <v>3.73</v>
      </c>
      <c r="F383" s="39">
        <f t="shared" ref="F383" si="96">H383-G383</f>
        <v>0.31999999999999995</v>
      </c>
      <c r="G383" s="39">
        <v>0.03</v>
      </c>
      <c r="H383" s="39">
        <v>0.35</v>
      </c>
      <c r="I383" s="40">
        <f t="shared" si="88"/>
        <v>4.08</v>
      </c>
    </row>
    <row r="384" spans="1:9" x14ac:dyDescent="0.25">
      <c r="A384" s="69"/>
      <c r="B384" s="84"/>
      <c r="C384" s="36" t="s">
        <v>23</v>
      </c>
      <c r="D384" s="46" t="s">
        <v>52</v>
      </c>
      <c r="E384" s="39">
        <v>2.15</v>
      </c>
      <c r="F384" s="39">
        <f>F383</f>
        <v>0.31999999999999995</v>
      </c>
      <c r="G384" s="39">
        <f>G383</f>
        <v>0.03</v>
      </c>
      <c r="H384" s="39">
        <f>H383</f>
        <v>0.35</v>
      </c>
      <c r="I384" s="40">
        <f t="shared" si="88"/>
        <v>2.5</v>
      </c>
    </row>
    <row r="385" spans="1:9" ht="21.75" customHeight="1" x14ac:dyDescent="0.25">
      <c r="A385" s="69" t="s">
        <v>523</v>
      </c>
      <c r="B385" s="99" t="s">
        <v>524</v>
      </c>
      <c r="C385" s="36" t="s">
        <v>21</v>
      </c>
      <c r="D385" s="46" t="s">
        <v>52</v>
      </c>
      <c r="E385" s="38">
        <v>6.76</v>
      </c>
      <c r="F385" s="39">
        <f t="shared" ref="F385" si="97">H385-G385</f>
        <v>0.36</v>
      </c>
      <c r="G385" s="39">
        <f t="shared" ref="G385" si="98">H385*10%</f>
        <v>4.0000000000000008E-2</v>
      </c>
      <c r="H385" s="39">
        <v>0.4</v>
      </c>
      <c r="I385" s="40">
        <f t="shared" si="88"/>
        <v>7.16</v>
      </c>
    </row>
    <row r="386" spans="1:9" ht="18" customHeight="1" x14ac:dyDescent="0.25">
      <c r="A386" s="69"/>
      <c r="B386" s="99"/>
      <c r="C386" s="36" t="s">
        <v>23</v>
      </c>
      <c r="D386" s="46" t="s">
        <v>52</v>
      </c>
      <c r="E386" s="38">
        <v>1.97</v>
      </c>
      <c r="F386" s="39">
        <f>F385</f>
        <v>0.36</v>
      </c>
      <c r="G386" s="39">
        <f>G385</f>
        <v>4.0000000000000008E-2</v>
      </c>
      <c r="H386" s="39">
        <f>H385</f>
        <v>0.4</v>
      </c>
      <c r="I386" s="40">
        <f t="shared" si="88"/>
        <v>2.37</v>
      </c>
    </row>
    <row r="387" spans="1:9" hidden="1" x14ac:dyDescent="0.25">
      <c r="A387" s="69" t="s">
        <v>525</v>
      </c>
      <c r="B387" s="49" t="s">
        <v>526</v>
      </c>
      <c r="C387" s="36" t="s">
        <v>21</v>
      </c>
      <c r="D387" s="46" t="s">
        <v>52</v>
      </c>
      <c r="E387" s="38">
        <v>10.42</v>
      </c>
      <c r="F387" s="39">
        <v>0.24</v>
      </c>
      <c r="G387" s="39">
        <v>0.02</v>
      </c>
      <c r="H387" s="39">
        <v>0.26</v>
      </c>
      <c r="I387" s="40">
        <f t="shared" si="88"/>
        <v>10.68</v>
      </c>
    </row>
    <row r="388" spans="1:9" hidden="1" x14ac:dyDescent="0.25">
      <c r="A388" s="69"/>
      <c r="B388" s="49"/>
      <c r="C388" s="36" t="s">
        <v>23</v>
      </c>
      <c r="D388" s="46" t="s">
        <v>52</v>
      </c>
      <c r="E388" s="38">
        <v>5.63</v>
      </c>
      <c r="F388" s="39">
        <f>F387</f>
        <v>0.24</v>
      </c>
      <c r="G388" s="39">
        <f>G387</f>
        <v>0.02</v>
      </c>
      <c r="H388" s="39">
        <f>H387</f>
        <v>0.26</v>
      </c>
      <c r="I388" s="40">
        <f t="shared" si="88"/>
        <v>5.89</v>
      </c>
    </row>
    <row r="389" spans="1:9" ht="20.25" customHeight="1" x14ac:dyDescent="0.25">
      <c r="A389" s="69" t="s">
        <v>527</v>
      </c>
      <c r="B389" s="99" t="s">
        <v>528</v>
      </c>
      <c r="C389" s="36" t="s">
        <v>21</v>
      </c>
      <c r="D389" s="46" t="s">
        <v>52</v>
      </c>
      <c r="E389" s="39">
        <v>7.8</v>
      </c>
      <c r="F389" s="39">
        <v>1.58</v>
      </c>
      <c r="G389" s="39">
        <v>0.16</v>
      </c>
      <c r="H389" s="39">
        <v>1.74</v>
      </c>
      <c r="I389" s="40">
        <f t="shared" si="88"/>
        <v>9.5399999999999991</v>
      </c>
    </row>
    <row r="390" spans="1:9" ht="18" customHeight="1" x14ac:dyDescent="0.25">
      <c r="A390" s="69"/>
      <c r="B390" s="99"/>
      <c r="C390" s="36" t="s">
        <v>23</v>
      </c>
      <c r="D390" s="46" t="s">
        <v>52</v>
      </c>
      <c r="E390" s="38">
        <v>3.32</v>
      </c>
      <c r="F390" s="39">
        <f>F389</f>
        <v>1.58</v>
      </c>
      <c r="G390" s="39">
        <f>G389</f>
        <v>0.16</v>
      </c>
      <c r="H390" s="39">
        <f>H389</f>
        <v>1.74</v>
      </c>
      <c r="I390" s="40">
        <f t="shared" si="88"/>
        <v>5.0599999999999996</v>
      </c>
    </row>
    <row r="391" spans="1:9" ht="15" customHeight="1" x14ac:dyDescent="0.25">
      <c r="A391" s="82" t="s">
        <v>529</v>
      </c>
      <c r="B391" s="58" t="s">
        <v>530</v>
      </c>
      <c r="C391" s="28"/>
      <c r="D391" s="28"/>
      <c r="E391" s="96"/>
      <c r="F391" s="97"/>
      <c r="G391" s="97"/>
      <c r="H391" s="96"/>
      <c r="I391" s="98"/>
    </row>
    <row r="392" spans="1:9" x14ac:dyDescent="0.25">
      <c r="A392" s="69" t="s">
        <v>531</v>
      </c>
      <c r="B392" s="49" t="s">
        <v>532</v>
      </c>
      <c r="C392" s="36" t="s">
        <v>21</v>
      </c>
      <c r="D392" s="46" t="s">
        <v>52</v>
      </c>
      <c r="E392" s="39">
        <v>2.25</v>
      </c>
      <c r="F392" s="39">
        <v>1.04</v>
      </c>
      <c r="G392" s="39">
        <v>0.1</v>
      </c>
      <c r="H392" s="39">
        <v>1.1399999999999999</v>
      </c>
      <c r="I392" s="40">
        <f t="shared" si="88"/>
        <v>3.3899999999999997</v>
      </c>
    </row>
    <row r="393" spans="1:9" x14ac:dyDescent="0.25">
      <c r="A393" s="69"/>
      <c r="B393" s="49"/>
      <c r="C393" s="36" t="s">
        <v>23</v>
      </c>
      <c r="D393" s="46" t="s">
        <v>52</v>
      </c>
      <c r="E393" s="39">
        <v>0.66</v>
      </c>
      <c r="F393" s="39">
        <f>F392</f>
        <v>1.04</v>
      </c>
      <c r="G393" s="39">
        <f>G392</f>
        <v>0.1</v>
      </c>
      <c r="H393" s="39">
        <f>H392</f>
        <v>1.1399999999999999</v>
      </c>
      <c r="I393" s="40">
        <f t="shared" si="88"/>
        <v>1.7999999999999998</v>
      </c>
    </row>
    <row r="394" spans="1:9" ht="15" hidden="1" customHeight="1" x14ac:dyDescent="0.25">
      <c r="A394" s="82" t="s">
        <v>533</v>
      </c>
      <c r="B394" s="58" t="s">
        <v>534</v>
      </c>
      <c r="C394" s="28"/>
      <c r="D394" s="28"/>
      <c r="E394" s="96"/>
      <c r="F394" s="97"/>
      <c r="G394" s="97"/>
      <c r="H394" s="96"/>
      <c r="I394" s="98"/>
    </row>
    <row r="395" spans="1:9" hidden="1" x14ac:dyDescent="0.25">
      <c r="A395" s="86" t="s">
        <v>535</v>
      </c>
      <c r="B395" s="36" t="s">
        <v>532</v>
      </c>
      <c r="C395" s="36" t="s">
        <v>23</v>
      </c>
      <c r="D395" s="46" t="s">
        <v>52</v>
      </c>
      <c r="E395" s="39"/>
      <c r="F395" s="39"/>
      <c r="G395" s="39"/>
      <c r="H395" s="39"/>
      <c r="I395" s="40"/>
    </row>
    <row r="396" spans="1:9" ht="15" customHeight="1" x14ac:dyDescent="0.25">
      <c r="A396" s="82" t="s">
        <v>536</v>
      </c>
      <c r="B396" s="58" t="s">
        <v>537</v>
      </c>
      <c r="C396" s="28"/>
      <c r="D396" s="28"/>
      <c r="E396" s="96"/>
      <c r="F396" s="97"/>
      <c r="G396" s="97"/>
      <c r="H396" s="96"/>
      <c r="I396" s="98"/>
    </row>
    <row r="397" spans="1:9" x14ac:dyDescent="0.25">
      <c r="A397" s="86" t="s">
        <v>538</v>
      </c>
      <c r="B397" s="36" t="s">
        <v>532</v>
      </c>
      <c r="C397" s="36" t="s">
        <v>23</v>
      </c>
      <c r="D397" s="46" t="s">
        <v>52</v>
      </c>
      <c r="E397" s="39">
        <v>0.39</v>
      </c>
      <c r="F397" s="39">
        <f t="shared" ref="F397" si="99">H397-G397</f>
        <v>0.44</v>
      </c>
      <c r="G397" s="39">
        <v>0.04</v>
      </c>
      <c r="H397" s="39">
        <v>0.48</v>
      </c>
      <c r="I397" s="40">
        <f t="shared" si="88"/>
        <v>0.87</v>
      </c>
    </row>
    <row r="398" spans="1:9" x14ac:dyDescent="0.25">
      <c r="A398" s="82" t="s">
        <v>539</v>
      </c>
      <c r="B398" s="58" t="s">
        <v>540</v>
      </c>
      <c r="C398" s="28"/>
      <c r="D398" s="28"/>
      <c r="E398" s="96"/>
      <c r="F398" s="97"/>
      <c r="G398" s="97"/>
      <c r="H398" s="96"/>
      <c r="I398" s="98"/>
    </row>
    <row r="399" spans="1:9" ht="15" customHeight="1" x14ac:dyDescent="0.25">
      <c r="A399" s="82" t="s">
        <v>541</v>
      </c>
      <c r="B399" s="58" t="s">
        <v>542</v>
      </c>
      <c r="C399" s="28"/>
      <c r="D399" s="28"/>
      <c r="E399" s="96"/>
      <c r="F399" s="97"/>
      <c r="G399" s="97"/>
      <c r="H399" s="96"/>
      <c r="I399" s="98"/>
    </row>
    <row r="400" spans="1:9" x14ac:dyDescent="0.25">
      <c r="A400" s="100" t="s">
        <v>543</v>
      </c>
      <c r="B400" s="101" t="s">
        <v>544</v>
      </c>
      <c r="C400" s="36" t="s">
        <v>21</v>
      </c>
      <c r="D400" s="46" t="s">
        <v>52</v>
      </c>
      <c r="E400" s="39">
        <v>4.93</v>
      </c>
      <c r="F400" s="39">
        <v>0.98</v>
      </c>
      <c r="G400" s="39">
        <v>0.1</v>
      </c>
      <c r="H400" s="39">
        <v>1.08</v>
      </c>
      <c r="I400" s="40">
        <f t="shared" si="88"/>
        <v>6.01</v>
      </c>
    </row>
    <row r="401" spans="1:9" x14ac:dyDescent="0.25">
      <c r="A401" s="100"/>
      <c r="B401" s="101"/>
      <c r="C401" s="36" t="s">
        <v>23</v>
      </c>
      <c r="D401" s="46" t="s">
        <v>52</v>
      </c>
      <c r="E401" s="38">
        <v>1.4</v>
      </c>
      <c r="F401" s="39">
        <f>F400</f>
        <v>0.98</v>
      </c>
      <c r="G401" s="39">
        <f>G400</f>
        <v>0.1</v>
      </c>
      <c r="H401" s="39">
        <f>H400</f>
        <v>1.08</v>
      </c>
      <c r="I401" s="40">
        <f t="shared" si="88"/>
        <v>2.48</v>
      </c>
    </row>
    <row r="402" spans="1:9" ht="15" customHeight="1" x14ac:dyDescent="0.25">
      <c r="A402" s="82" t="s">
        <v>545</v>
      </c>
      <c r="B402" s="58" t="s">
        <v>546</v>
      </c>
      <c r="C402" s="28"/>
      <c r="D402" s="28"/>
      <c r="E402" s="96"/>
      <c r="F402" s="97"/>
      <c r="G402" s="97"/>
      <c r="H402" s="96"/>
      <c r="I402" s="98"/>
    </row>
    <row r="403" spans="1:9" ht="36" x14ac:dyDescent="0.25">
      <c r="A403" s="102" t="s">
        <v>547</v>
      </c>
      <c r="B403" s="103" t="s">
        <v>548</v>
      </c>
      <c r="C403" s="36" t="s">
        <v>21</v>
      </c>
      <c r="D403" s="46" t="s">
        <v>52</v>
      </c>
      <c r="E403" s="39">
        <v>0.95</v>
      </c>
      <c r="F403" s="39">
        <v>3.35</v>
      </c>
      <c r="G403" s="39">
        <v>0.34</v>
      </c>
      <c r="H403" s="39">
        <v>3.69</v>
      </c>
      <c r="I403" s="40">
        <f t="shared" si="88"/>
        <v>4.6399999999999997</v>
      </c>
    </row>
    <row r="404" spans="1:9" ht="18.75" hidden="1" customHeight="1" x14ac:dyDescent="0.25">
      <c r="A404" s="104" t="s">
        <v>549</v>
      </c>
      <c r="B404" s="101" t="s">
        <v>550</v>
      </c>
      <c r="C404" s="36" t="s">
        <v>21</v>
      </c>
      <c r="D404" s="46" t="s">
        <v>52</v>
      </c>
      <c r="E404" s="38">
        <v>1.89</v>
      </c>
      <c r="F404" s="39">
        <v>0.64</v>
      </c>
      <c r="G404" s="39">
        <v>0.06</v>
      </c>
      <c r="H404" s="39">
        <v>0.7</v>
      </c>
      <c r="I404" s="40">
        <f t="shared" si="88"/>
        <v>2.59</v>
      </c>
    </row>
    <row r="405" spans="1:9" ht="21" hidden="1" customHeight="1" x14ac:dyDescent="0.25">
      <c r="A405" s="104"/>
      <c r="B405" s="101"/>
      <c r="C405" s="36" t="s">
        <v>23</v>
      </c>
      <c r="D405" s="46" t="s">
        <v>52</v>
      </c>
      <c r="E405" s="38">
        <v>1.89</v>
      </c>
      <c r="F405" s="39">
        <f>F404</f>
        <v>0.64</v>
      </c>
      <c r="G405" s="39">
        <f>G404</f>
        <v>0.06</v>
      </c>
      <c r="H405" s="39">
        <f>H404</f>
        <v>0.7</v>
      </c>
      <c r="I405" s="40">
        <f t="shared" si="88"/>
        <v>2.59</v>
      </c>
    </row>
    <row r="406" spans="1:9" x14ac:dyDescent="0.25">
      <c r="A406" s="82" t="s">
        <v>551</v>
      </c>
      <c r="B406" s="58" t="s">
        <v>552</v>
      </c>
      <c r="C406" s="28"/>
      <c r="D406" s="28"/>
      <c r="E406" s="96"/>
      <c r="F406" s="97"/>
      <c r="G406" s="97"/>
      <c r="H406" s="96"/>
      <c r="I406" s="98"/>
    </row>
    <row r="407" spans="1:9" x14ac:dyDescent="0.25">
      <c r="A407" s="100" t="s">
        <v>553</v>
      </c>
      <c r="B407" s="101" t="s">
        <v>554</v>
      </c>
      <c r="C407" s="36" t="s">
        <v>21</v>
      </c>
      <c r="D407" s="46" t="s">
        <v>52</v>
      </c>
      <c r="E407" s="38">
        <v>3.27</v>
      </c>
      <c r="F407" s="39">
        <v>2.04</v>
      </c>
      <c r="G407" s="39">
        <v>0.2</v>
      </c>
      <c r="H407" s="39">
        <v>2.2400000000000002</v>
      </c>
      <c r="I407" s="40">
        <f t="shared" si="88"/>
        <v>5.51</v>
      </c>
    </row>
    <row r="408" spans="1:9" x14ac:dyDescent="0.25">
      <c r="A408" s="100"/>
      <c r="B408" s="101"/>
      <c r="C408" s="36" t="s">
        <v>23</v>
      </c>
      <c r="D408" s="46" t="s">
        <v>52</v>
      </c>
      <c r="E408" s="38">
        <v>3.27</v>
      </c>
      <c r="F408" s="39">
        <f>F407</f>
        <v>2.04</v>
      </c>
      <c r="G408" s="39">
        <f>G407</f>
        <v>0.2</v>
      </c>
      <c r="H408" s="39">
        <f>H407</f>
        <v>2.2400000000000002</v>
      </c>
      <c r="I408" s="40">
        <f t="shared" si="88"/>
        <v>5.51</v>
      </c>
    </row>
    <row r="409" spans="1:9" hidden="1" x14ac:dyDescent="0.25">
      <c r="A409" s="82" t="s">
        <v>555</v>
      </c>
      <c r="B409" s="58" t="s">
        <v>556</v>
      </c>
      <c r="C409" s="28"/>
      <c r="D409" s="28"/>
      <c r="E409" s="96"/>
      <c r="F409" s="97"/>
      <c r="G409" s="97"/>
      <c r="H409" s="96"/>
      <c r="I409" s="98"/>
    </row>
    <row r="410" spans="1:9" hidden="1" x14ac:dyDescent="0.25">
      <c r="A410" s="82" t="s">
        <v>557</v>
      </c>
      <c r="B410" s="58" t="s">
        <v>558</v>
      </c>
      <c r="C410" s="28"/>
      <c r="D410" s="28"/>
      <c r="E410" s="96"/>
      <c r="F410" s="97"/>
      <c r="G410" s="97"/>
      <c r="H410" s="96"/>
      <c r="I410" s="98"/>
    </row>
    <row r="411" spans="1:9" hidden="1" x14ac:dyDescent="0.25">
      <c r="A411" s="82" t="s">
        <v>559</v>
      </c>
      <c r="B411" s="58" t="s">
        <v>560</v>
      </c>
      <c r="C411" s="28"/>
      <c r="D411" s="28"/>
      <c r="E411" s="96"/>
      <c r="F411" s="97"/>
      <c r="G411" s="97"/>
      <c r="H411" s="96"/>
      <c r="I411" s="98"/>
    </row>
    <row r="412" spans="1:9" hidden="1" x14ac:dyDescent="0.25">
      <c r="A412" s="104" t="s">
        <v>561</v>
      </c>
      <c r="B412" s="101" t="s">
        <v>562</v>
      </c>
      <c r="C412" s="36" t="s">
        <v>21</v>
      </c>
      <c r="D412" s="46" t="s">
        <v>52</v>
      </c>
      <c r="E412" s="38">
        <v>8.6300000000000008</v>
      </c>
      <c r="F412" s="39">
        <v>5.28</v>
      </c>
      <c r="G412" s="39">
        <v>0.53</v>
      </c>
      <c r="H412" s="39">
        <v>5.81</v>
      </c>
      <c r="I412" s="40">
        <f t="shared" si="88"/>
        <v>14.440000000000001</v>
      </c>
    </row>
    <row r="413" spans="1:9" hidden="1" x14ac:dyDescent="0.25">
      <c r="A413" s="104"/>
      <c r="B413" s="101"/>
      <c r="C413" s="36" t="s">
        <v>23</v>
      </c>
      <c r="D413" s="46" t="s">
        <v>52</v>
      </c>
      <c r="E413" s="38">
        <v>8.6300000000000008</v>
      </c>
      <c r="F413" s="39">
        <f>F412</f>
        <v>5.28</v>
      </c>
      <c r="G413" s="39">
        <f>G412</f>
        <v>0.53</v>
      </c>
      <c r="H413" s="39">
        <f>H412</f>
        <v>5.81</v>
      </c>
      <c r="I413" s="40">
        <f t="shared" si="88"/>
        <v>14.440000000000001</v>
      </c>
    </row>
    <row r="414" spans="1:9" ht="27" customHeight="1" x14ac:dyDescent="0.25">
      <c r="A414" s="104" t="s">
        <v>563</v>
      </c>
      <c r="B414" s="101" t="s">
        <v>564</v>
      </c>
      <c r="C414" s="36" t="s">
        <v>21</v>
      </c>
      <c r="D414" s="46" t="s">
        <v>52</v>
      </c>
      <c r="E414" s="39">
        <v>3.7</v>
      </c>
      <c r="F414" s="39">
        <f t="shared" ref="F414" si="100">H414-G414</f>
        <v>23.012999999999998</v>
      </c>
      <c r="G414" s="39">
        <f t="shared" ref="G414" si="101">H414*10%</f>
        <v>2.5570000000000004</v>
      </c>
      <c r="H414" s="39">
        <v>25.57</v>
      </c>
      <c r="I414" s="40">
        <f t="shared" si="88"/>
        <v>29.27</v>
      </c>
    </row>
    <row r="415" spans="1:9" ht="22.5" customHeight="1" x14ac:dyDescent="0.25">
      <c r="A415" s="104"/>
      <c r="B415" s="101"/>
      <c r="C415" s="36" t="s">
        <v>23</v>
      </c>
      <c r="D415" s="46" t="s">
        <v>52</v>
      </c>
      <c r="E415" s="39">
        <v>3.7</v>
      </c>
      <c r="F415" s="39">
        <v>23.24</v>
      </c>
      <c r="G415" s="39">
        <v>2.3199999999999998</v>
      </c>
      <c r="H415" s="39">
        <f>H414</f>
        <v>25.57</v>
      </c>
      <c r="I415" s="40">
        <f t="shared" si="88"/>
        <v>29.27</v>
      </c>
    </row>
    <row r="416" spans="1:9" x14ac:dyDescent="0.25">
      <c r="A416" s="82" t="s">
        <v>565</v>
      </c>
      <c r="B416" s="58" t="s">
        <v>566</v>
      </c>
      <c r="C416" s="28"/>
      <c r="D416" s="28"/>
      <c r="E416" s="96"/>
      <c r="F416" s="97"/>
      <c r="G416" s="97"/>
      <c r="H416" s="96"/>
      <c r="I416" s="98"/>
    </row>
    <row r="417" spans="1:9" x14ac:dyDescent="0.25">
      <c r="A417" s="100" t="s">
        <v>567</v>
      </c>
      <c r="B417" s="101" t="s">
        <v>568</v>
      </c>
      <c r="C417" s="36" t="s">
        <v>21</v>
      </c>
      <c r="D417" s="46" t="s">
        <v>52</v>
      </c>
      <c r="E417" s="38">
        <v>1.1000000000000001</v>
      </c>
      <c r="F417" s="39">
        <f t="shared" ref="F417" si="102">H417-G417</f>
        <v>8.1000000000000003E-2</v>
      </c>
      <c r="G417" s="39">
        <f t="shared" ref="G417" si="103">H417*10%</f>
        <v>8.9999999999999993E-3</v>
      </c>
      <c r="H417" s="39">
        <v>0.09</v>
      </c>
      <c r="I417" s="40">
        <f t="shared" si="88"/>
        <v>1.1900000000000002</v>
      </c>
    </row>
    <row r="418" spans="1:9" hidden="1" x14ac:dyDescent="0.25">
      <c r="A418" s="100"/>
      <c r="B418" s="101"/>
      <c r="C418" s="36" t="s">
        <v>23</v>
      </c>
      <c r="D418" s="46" t="s">
        <v>52</v>
      </c>
      <c r="E418" s="38"/>
      <c r="F418" s="39">
        <f>F417</f>
        <v>8.1000000000000003E-2</v>
      </c>
      <c r="G418" s="39">
        <f>G417</f>
        <v>8.9999999999999993E-3</v>
      </c>
      <c r="H418" s="39">
        <f t="shared" ref="H418:H425" si="104">F418+G418</f>
        <v>0.09</v>
      </c>
      <c r="I418" s="40">
        <f t="shared" si="88"/>
        <v>0.09</v>
      </c>
    </row>
    <row r="419" spans="1:9" x14ac:dyDescent="0.25">
      <c r="A419" s="82" t="s">
        <v>569</v>
      </c>
      <c r="B419" s="58" t="s">
        <v>558</v>
      </c>
      <c r="C419" s="28"/>
      <c r="D419" s="28"/>
      <c r="E419" s="96"/>
      <c r="F419" s="97"/>
      <c r="G419" s="97"/>
      <c r="H419" s="96"/>
      <c r="I419" s="98"/>
    </row>
    <row r="420" spans="1:9" ht="25.5" customHeight="1" x14ac:dyDescent="0.25">
      <c r="A420" s="104" t="s">
        <v>570</v>
      </c>
      <c r="B420" s="101" t="s">
        <v>571</v>
      </c>
      <c r="C420" s="36" t="s">
        <v>21</v>
      </c>
      <c r="D420" s="46" t="s">
        <v>52</v>
      </c>
      <c r="E420" s="39">
        <v>3.79</v>
      </c>
      <c r="F420" s="39">
        <v>1.03</v>
      </c>
      <c r="G420" s="39">
        <v>0.1</v>
      </c>
      <c r="H420" s="39">
        <v>1.1299999999999999</v>
      </c>
      <c r="I420" s="40">
        <f t="shared" si="88"/>
        <v>4.92</v>
      </c>
    </row>
    <row r="421" spans="1:9" hidden="1" x14ac:dyDescent="0.25">
      <c r="A421" s="104"/>
      <c r="B421" s="101"/>
      <c r="C421" s="36" t="s">
        <v>23</v>
      </c>
      <c r="D421" s="46" t="s">
        <v>52</v>
      </c>
      <c r="E421" s="39"/>
      <c r="F421" s="39">
        <f t="shared" ref="F421:F424" si="105">H421-G421</f>
        <v>0</v>
      </c>
      <c r="G421" s="39">
        <f t="shared" ref="G421:G424" si="106">H421*10%</f>
        <v>0</v>
      </c>
      <c r="H421" s="39"/>
      <c r="I421" s="40">
        <f t="shared" si="88"/>
        <v>0</v>
      </c>
    </row>
    <row r="422" spans="1:9" ht="34.5" customHeight="1" x14ac:dyDescent="0.25">
      <c r="A422" s="104" t="s">
        <v>572</v>
      </c>
      <c r="B422" s="101" t="s">
        <v>573</v>
      </c>
      <c r="C422" s="36" t="s">
        <v>21</v>
      </c>
      <c r="D422" s="46" t="s">
        <v>52</v>
      </c>
      <c r="E422" s="39">
        <v>1.56</v>
      </c>
      <c r="F422" s="39">
        <f t="shared" si="105"/>
        <v>0.11700000000000001</v>
      </c>
      <c r="G422" s="39">
        <f t="shared" si="106"/>
        <v>1.3000000000000001E-2</v>
      </c>
      <c r="H422" s="39">
        <v>0.13</v>
      </c>
      <c r="I422" s="40">
        <f t="shared" si="88"/>
        <v>1.69</v>
      </c>
    </row>
    <row r="423" spans="1:9" ht="14.25" hidden="1" customHeight="1" x14ac:dyDescent="0.25">
      <c r="A423" s="104"/>
      <c r="B423" s="101"/>
      <c r="C423" s="36" t="s">
        <v>23</v>
      </c>
      <c r="D423" s="46" t="s">
        <v>52</v>
      </c>
      <c r="E423" s="39"/>
      <c r="F423" s="39">
        <f t="shared" si="105"/>
        <v>0</v>
      </c>
      <c r="G423" s="39">
        <f t="shared" si="106"/>
        <v>0</v>
      </c>
      <c r="H423" s="39"/>
      <c r="I423" s="40">
        <f t="shared" si="88"/>
        <v>0</v>
      </c>
    </row>
    <row r="424" spans="1:9" ht="32.25" customHeight="1" x14ac:dyDescent="0.25">
      <c r="A424" s="100" t="s">
        <v>574</v>
      </c>
      <c r="B424" s="101" t="s">
        <v>575</v>
      </c>
      <c r="C424" s="36" t="s">
        <v>21</v>
      </c>
      <c r="D424" s="46" t="s">
        <v>52</v>
      </c>
      <c r="E424" s="39">
        <v>1.56</v>
      </c>
      <c r="F424" s="39">
        <f t="shared" si="105"/>
        <v>0.11700000000000001</v>
      </c>
      <c r="G424" s="39">
        <f t="shared" si="106"/>
        <v>1.3000000000000001E-2</v>
      </c>
      <c r="H424" s="39">
        <v>0.13</v>
      </c>
      <c r="I424" s="40">
        <f t="shared" si="88"/>
        <v>1.69</v>
      </c>
    </row>
    <row r="425" spans="1:9" ht="19.5" hidden="1" customHeight="1" x14ac:dyDescent="0.25">
      <c r="A425" s="100"/>
      <c r="B425" s="101"/>
      <c r="C425" s="59" t="s">
        <v>23</v>
      </c>
      <c r="D425" s="46" t="s">
        <v>52</v>
      </c>
      <c r="E425" s="39"/>
      <c r="F425" s="39">
        <f>F424</f>
        <v>0.11700000000000001</v>
      </c>
      <c r="G425" s="39">
        <f>G424</f>
        <v>1.3000000000000001E-2</v>
      </c>
      <c r="H425" s="39">
        <f t="shared" si="104"/>
        <v>0.13</v>
      </c>
      <c r="I425" s="40">
        <f t="shared" ref="I425:I458" si="107">E425+H425</f>
        <v>0.13</v>
      </c>
    </row>
    <row r="426" spans="1:9" x14ac:dyDescent="0.25">
      <c r="A426" s="82" t="s">
        <v>576</v>
      </c>
      <c r="B426" s="58" t="s">
        <v>577</v>
      </c>
      <c r="C426" s="28"/>
      <c r="D426" s="28"/>
      <c r="E426" s="96"/>
      <c r="F426" s="97"/>
      <c r="G426" s="97"/>
      <c r="H426" s="96"/>
      <c r="I426" s="98"/>
    </row>
    <row r="427" spans="1:9" ht="24.75" customHeight="1" x14ac:dyDescent="0.25">
      <c r="A427" s="100" t="s">
        <v>578</v>
      </c>
      <c r="B427" s="101" t="s">
        <v>579</v>
      </c>
      <c r="C427" s="59" t="s">
        <v>21</v>
      </c>
      <c r="D427" s="71" t="s">
        <v>343</v>
      </c>
      <c r="E427" s="39">
        <v>4.0999999999999996</v>
      </c>
      <c r="F427" s="67">
        <f t="shared" ref="F427" si="108">H427-G427</f>
        <v>8.1000000000000003E-2</v>
      </c>
      <c r="G427" s="67">
        <f t="shared" ref="G427:G437" si="109">H427*10%</f>
        <v>8.9999999999999993E-3</v>
      </c>
      <c r="H427" s="39">
        <v>0.09</v>
      </c>
      <c r="I427" s="40">
        <f t="shared" si="107"/>
        <v>4.1899999999999995</v>
      </c>
    </row>
    <row r="428" spans="1:9" ht="27" customHeight="1" x14ac:dyDescent="0.25">
      <c r="A428" s="100"/>
      <c r="B428" s="101"/>
      <c r="C428" s="36" t="s">
        <v>23</v>
      </c>
      <c r="D428" s="71" t="s">
        <v>343</v>
      </c>
      <c r="E428" s="39">
        <v>2.34</v>
      </c>
      <c r="F428" s="67">
        <f>F427</f>
        <v>8.1000000000000003E-2</v>
      </c>
      <c r="G428" s="67">
        <f>G427</f>
        <v>8.9999999999999993E-3</v>
      </c>
      <c r="H428" s="39">
        <f>H427</f>
        <v>0.09</v>
      </c>
      <c r="I428" s="40">
        <f t="shared" si="107"/>
        <v>2.4299999999999997</v>
      </c>
    </row>
    <row r="429" spans="1:9" ht="41.25" customHeight="1" x14ac:dyDescent="0.25">
      <c r="A429" s="105"/>
      <c r="B429" s="106" t="s">
        <v>580</v>
      </c>
      <c r="C429" s="107"/>
      <c r="D429" s="107"/>
      <c r="E429" s="39"/>
      <c r="F429" s="67">
        <v>1.81</v>
      </c>
      <c r="G429" s="67">
        <v>0.18</v>
      </c>
      <c r="H429" s="39">
        <v>1.99</v>
      </c>
      <c r="I429" s="40">
        <f t="shared" si="107"/>
        <v>1.99</v>
      </c>
    </row>
    <row r="430" spans="1:9" ht="36.75" customHeight="1" x14ac:dyDescent="0.25">
      <c r="A430" s="105"/>
      <c r="B430" s="108" t="s">
        <v>581</v>
      </c>
      <c r="C430" s="107"/>
      <c r="D430" s="107"/>
      <c r="E430" s="38"/>
      <c r="F430" s="67">
        <v>1.29</v>
      </c>
      <c r="G430" s="67">
        <v>0.13</v>
      </c>
      <c r="H430" s="39">
        <v>1.42</v>
      </c>
      <c r="I430" s="40">
        <f t="shared" si="107"/>
        <v>1.42</v>
      </c>
    </row>
    <row r="431" spans="1:9" ht="39" customHeight="1" x14ac:dyDescent="0.25">
      <c r="A431" s="105"/>
      <c r="B431" s="108" t="s">
        <v>582</v>
      </c>
      <c r="C431" s="107"/>
      <c r="D431" s="107"/>
      <c r="E431" s="38"/>
      <c r="F431" s="67">
        <v>1.81</v>
      </c>
      <c r="G431" s="67">
        <v>0.18</v>
      </c>
      <c r="H431" s="39">
        <v>1.99</v>
      </c>
      <c r="I431" s="40">
        <f t="shared" si="107"/>
        <v>1.99</v>
      </c>
    </row>
    <row r="432" spans="1:9" ht="39" customHeight="1" x14ac:dyDescent="0.25">
      <c r="A432" s="109"/>
      <c r="B432" s="108" t="s">
        <v>583</v>
      </c>
      <c r="C432" s="107"/>
      <c r="D432" s="107"/>
      <c r="E432" s="38"/>
      <c r="F432" s="67">
        <v>2.0699999999999998</v>
      </c>
      <c r="G432" s="67">
        <v>0.21</v>
      </c>
      <c r="H432" s="39">
        <v>2.2799999999999998</v>
      </c>
      <c r="I432" s="40">
        <f t="shared" si="107"/>
        <v>2.2799999999999998</v>
      </c>
    </row>
    <row r="433" spans="1:14" ht="37.5" customHeight="1" x14ac:dyDescent="0.25">
      <c r="A433" s="109"/>
      <c r="B433" s="108" t="s">
        <v>584</v>
      </c>
      <c r="C433" s="107"/>
      <c r="D433" s="107"/>
      <c r="E433" s="38"/>
      <c r="F433" s="67">
        <v>1.71</v>
      </c>
      <c r="G433" s="67">
        <v>0.17</v>
      </c>
      <c r="H433" s="39">
        <v>1.88</v>
      </c>
      <c r="I433" s="40">
        <f t="shared" si="107"/>
        <v>1.88</v>
      </c>
    </row>
    <row r="434" spans="1:14" ht="36" customHeight="1" x14ac:dyDescent="0.25">
      <c r="A434" s="109"/>
      <c r="B434" s="108" t="s">
        <v>585</v>
      </c>
      <c r="C434" s="107"/>
      <c r="D434" s="107"/>
      <c r="E434" s="38"/>
      <c r="F434" s="67">
        <v>1.81</v>
      </c>
      <c r="G434" s="67">
        <v>0.18</v>
      </c>
      <c r="H434" s="39">
        <v>1.99</v>
      </c>
      <c r="I434" s="40">
        <f t="shared" si="107"/>
        <v>1.99</v>
      </c>
      <c r="N434" t="s">
        <v>586</v>
      </c>
    </row>
    <row r="435" spans="1:14" ht="36" customHeight="1" x14ac:dyDescent="0.25">
      <c r="A435" s="110"/>
      <c r="B435" s="108" t="s">
        <v>587</v>
      </c>
      <c r="C435" s="107"/>
      <c r="D435" s="107"/>
      <c r="E435" s="38"/>
      <c r="F435" s="67">
        <v>1.71</v>
      </c>
      <c r="G435" s="67">
        <v>0.17</v>
      </c>
      <c r="H435" s="39">
        <v>1.88</v>
      </c>
      <c r="I435" s="40">
        <f t="shared" si="107"/>
        <v>1.88</v>
      </c>
      <c r="N435" t="s">
        <v>588</v>
      </c>
    </row>
    <row r="436" spans="1:14" ht="36" customHeight="1" x14ac:dyDescent="0.25">
      <c r="A436" s="110"/>
      <c r="B436" s="108" t="s">
        <v>589</v>
      </c>
      <c r="C436" s="107"/>
      <c r="D436" s="107"/>
      <c r="E436" s="38"/>
      <c r="F436" s="67">
        <v>1.81</v>
      </c>
      <c r="G436" s="67">
        <v>0.18</v>
      </c>
      <c r="H436" s="39">
        <v>1.99</v>
      </c>
      <c r="I436" s="40">
        <f t="shared" si="107"/>
        <v>1.99</v>
      </c>
      <c r="N436" t="s">
        <v>586</v>
      </c>
    </row>
    <row r="437" spans="1:14" ht="40.5" customHeight="1" x14ac:dyDescent="0.25">
      <c r="A437" s="82"/>
      <c r="B437" s="108" t="s">
        <v>590</v>
      </c>
      <c r="C437" s="59"/>
      <c r="D437" s="71"/>
      <c r="E437" s="39">
        <v>3.5</v>
      </c>
      <c r="F437" s="67">
        <v>15.16</v>
      </c>
      <c r="G437" s="67">
        <v>1.53</v>
      </c>
      <c r="H437" s="39">
        <v>16.690000000000001</v>
      </c>
      <c r="I437" s="40">
        <f t="shared" si="107"/>
        <v>20.190000000000001</v>
      </c>
    </row>
    <row r="438" spans="1:14" x14ac:dyDescent="0.25">
      <c r="A438" s="111"/>
      <c r="B438" s="112"/>
      <c r="C438" s="113"/>
      <c r="D438" s="114"/>
      <c r="E438" s="115"/>
      <c r="F438" s="116"/>
      <c r="G438" s="116"/>
      <c r="H438" s="117"/>
      <c r="I438" s="118"/>
    </row>
    <row r="439" spans="1:14" x14ac:dyDescent="0.25">
      <c r="A439" s="111"/>
      <c r="B439" s="112"/>
      <c r="C439" s="113"/>
      <c r="D439" s="114"/>
      <c r="E439" s="115"/>
      <c r="F439" s="116"/>
      <c r="G439" s="116"/>
      <c r="H439" s="117"/>
      <c r="I439" s="118"/>
    </row>
    <row r="440" spans="1:14" ht="18.75" x14ac:dyDescent="0.25">
      <c r="A440" s="119" t="s">
        <v>591</v>
      </c>
      <c r="B440" s="119"/>
      <c r="C440" s="119"/>
      <c r="D440" s="120"/>
      <c r="E440" s="120"/>
      <c r="F440" s="120"/>
      <c r="G440" s="120"/>
      <c r="H440" s="120" t="s">
        <v>592</v>
      </c>
      <c r="I440" s="120"/>
    </row>
  </sheetData>
  <mergeCells count="268">
    <mergeCell ref="A422:A423"/>
    <mergeCell ref="B422:B423"/>
    <mergeCell ref="A424:A425"/>
    <mergeCell ref="B424:B425"/>
    <mergeCell ref="A427:A428"/>
    <mergeCell ref="B427:B428"/>
    <mergeCell ref="A414:A415"/>
    <mergeCell ref="B414:B415"/>
    <mergeCell ref="A417:A418"/>
    <mergeCell ref="B417:B418"/>
    <mergeCell ref="A420:A421"/>
    <mergeCell ref="B420:B421"/>
    <mergeCell ref="A404:A405"/>
    <mergeCell ref="B404:B405"/>
    <mergeCell ref="A407:A408"/>
    <mergeCell ref="B407:B408"/>
    <mergeCell ref="A412:A413"/>
    <mergeCell ref="B412:B413"/>
    <mergeCell ref="A389:A390"/>
    <mergeCell ref="B389:B390"/>
    <mergeCell ref="A392:A393"/>
    <mergeCell ref="B392:B393"/>
    <mergeCell ref="A400:A401"/>
    <mergeCell ref="B400:B401"/>
    <mergeCell ref="A383:A384"/>
    <mergeCell ref="B383:B384"/>
    <mergeCell ref="A385:A386"/>
    <mergeCell ref="B385:B386"/>
    <mergeCell ref="A387:A388"/>
    <mergeCell ref="B387:B388"/>
    <mergeCell ref="A374:A375"/>
    <mergeCell ref="B374:B375"/>
    <mergeCell ref="A377:A378"/>
    <mergeCell ref="B377:B378"/>
    <mergeCell ref="A380:A381"/>
    <mergeCell ref="B380:B381"/>
    <mergeCell ref="A365:A366"/>
    <mergeCell ref="B365:B366"/>
    <mergeCell ref="A368:A369"/>
    <mergeCell ref="B368:B369"/>
    <mergeCell ref="A370:A371"/>
    <mergeCell ref="B370:B371"/>
    <mergeCell ref="A359:A360"/>
    <mergeCell ref="B359:B360"/>
    <mergeCell ref="A361:A362"/>
    <mergeCell ref="B361:B362"/>
    <mergeCell ref="A363:A364"/>
    <mergeCell ref="B363:B364"/>
    <mergeCell ref="A353:A354"/>
    <mergeCell ref="B353:B354"/>
    <mergeCell ref="A355:A356"/>
    <mergeCell ref="B355:B356"/>
    <mergeCell ref="A357:A358"/>
    <mergeCell ref="B357:B358"/>
    <mergeCell ref="A347:A348"/>
    <mergeCell ref="B347:B348"/>
    <mergeCell ref="A349:A350"/>
    <mergeCell ref="B349:B350"/>
    <mergeCell ref="A351:A352"/>
    <mergeCell ref="B351:B352"/>
    <mergeCell ref="A341:A342"/>
    <mergeCell ref="B341:B342"/>
    <mergeCell ref="A343:A344"/>
    <mergeCell ref="B343:B344"/>
    <mergeCell ref="A345:A346"/>
    <mergeCell ref="B345:B346"/>
    <mergeCell ref="A293:A294"/>
    <mergeCell ref="B293:B294"/>
    <mergeCell ref="A295:A296"/>
    <mergeCell ref="B295:B296"/>
    <mergeCell ref="A299:A300"/>
    <mergeCell ref="B299:B300"/>
    <mergeCell ref="A286:A287"/>
    <mergeCell ref="B286:B287"/>
    <mergeCell ref="A288:A289"/>
    <mergeCell ref="B288:B289"/>
    <mergeCell ref="A290:A291"/>
    <mergeCell ref="B290:B291"/>
    <mergeCell ref="A273:A274"/>
    <mergeCell ref="B273:B274"/>
    <mergeCell ref="A278:A279"/>
    <mergeCell ref="B278:B279"/>
    <mergeCell ref="A284:A285"/>
    <mergeCell ref="B284:B285"/>
    <mergeCell ref="A259:A260"/>
    <mergeCell ref="B259:B260"/>
    <mergeCell ref="A262:A263"/>
    <mergeCell ref="B262:B263"/>
    <mergeCell ref="A269:A270"/>
    <mergeCell ref="B269:B270"/>
    <mergeCell ref="A220:A221"/>
    <mergeCell ref="B220:B221"/>
    <mergeCell ref="A223:A224"/>
    <mergeCell ref="B223:B224"/>
    <mergeCell ref="A256:A257"/>
    <mergeCell ref="B256:B257"/>
    <mergeCell ref="A214:A215"/>
    <mergeCell ref="B214:B215"/>
    <mergeCell ref="A216:A217"/>
    <mergeCell ref="B216:B217"/>
    <mergeCell ref="A218:A219"/>
    <mergeCell ref="B218:B219"/>
    <mergeCell ref="A208:A209"/>
    <mergeCell ref="B208:B209"/>
    <mergeCell ref="A210:A211"/>
    <mergeCell ref="B210:B211"/>
    <mergeCell ref="A212:A213"/>
    <mergeCell ref="B212:B213"/>
    <mergeCell ref="A201:A202"/>
    <mergeCell ref="B201:B202"/>
    <mergeCell ref="A203:A204"/>
    <mergeCell ref="B203:B204"/>
    <mergeCell ref="A206:A207"/>
    <mergeCell ref="B206:B207"/>
    <mergeCell ref="A193:A194"/>
    <mergeCell ref="B193:B194"/>
    <mergeCell ref="A195:A196"/>
    <mergeCell ref="B195:B196"/>
    <mergeCell ref="A198:A199"/>
    <mergeCell ref="B198:B199"/>
    <mergeCell ref="A187:A188"/>
    <mergeCell ref="B187:B188"/>
    <mergeCell ref="A189:A190"/>
    <mergeCell ref="B189:B190"/>
    <mergeCell ref="A191:A192"/>
    <mergeCell ref="B191:B192"/>
    <mergeCell ref="A181:A182"/>
    <mergeCell ref="B181:B182"/>
    <mergeCell ref="A183:A184"/>
    <mergeCell ref="B183:B184"/>
    <mergeCell ref="A185:A186"/>
    <mergeCell ref="B185:B186"/>
    <mergeCell ref="A175:A176"/>
    <mergeCell ref="B175:B176"/>
    <mergeCell ref="A177:A178"/>
    <mergeCell ref="B177:B178"/>
    <mergeCell ref="A179:A180"/>
    <mergeCell ref="B179:B180"/>
    <mergeCell ref="A167:A168"/>
    <mergeCell ref="B167:B168"/>
    <mergeCell ref="A170:A171"/>
    <mergeCell ref="B170:B171"/>
    <mergeCell ref="A172:A173"/>
    <mergeCell ref="B172:B173"/>
    <mergeCell ref="A156:A157"/>
    <mergeCell ref="B156:B157"/>
    <mergeCell ref="A159:A160"/>
    <mergeCell ref="B159:B160"/>
    <mergeCell ref="A165:A166"/>
    <mergeCell ref="B165:B166"/>
    <mergeCell ref="A148:A149"/>
    <mergeCell ref="B148:B149"/>
    <mergeCell ref="A151:A152"/>
    <mergeCell ref="B151:B152"/>
    <mergeCell ref="A153:A154"/>
    <mergeCell ref="B153:B154"/>
    <mergeCell ref="A140:A141"/>
    <mergeCell ref="B140:B141"/>
    <mergeCell ref="A143:A144"/>
    <mergeCell ref="B143:B144"/>
    <mergeCell ref="A145:A146"/>
    <mergeCell ref="B145:B146"/>
    <mergeCell ref="A130:A131"/>
    <mergeCell ref="B130:B131"/>
    <mergeCell ref="A132:A133"/>
    <mergeCell ref="B132:B133"/>
    <mergeCell ref="A135:A136"/>
    <mergeCell ref="B135:B136"/>
    <mergeCell ref="A122:A123"/>
    <mergeCell ref="B122:B123"/>
    <mergeCell ref="A124:A125"/>
    <mergeCell ref="B124:B125"/>
    <mergeCell ref="A127:A128"/>
    <mergeCell ref="B127:B128"/>
    <mergeCell ref="A114:A115"/>
    <mergeCell ref="B114:B115"/>
    <mergeCell ref="A116:A117"/>
    <mergeCell ref="B116:B117"/>
    <mergeCell ref="A119:A120"/>
    <mergeCell ref="B119:B120"/>
    <mergeCell ref="A106:A107"/>
    <mergeCell ref="B106:B107"/>
    <mergeCell ref="A109:A110"/>
    <mergeCell ref="B109:B110"/>
    <mergeCell ref="A111:A112"/>
    <mergeCell ref="B111:B112"/>
    <mergeCell ref="A96:A97"/>
    <mergeCell ref="B96:B97"/>
    <mergeCell ref="A99:A100"/>
    <mergeCell ref="B99:B100"/>
    <mergeCell ref="A104:A105"/>
    <mergeCell ref="B104:B105"/>
    <mergeCell ref="A86:A87"/>
    <mergeCell ref="B86:B87"/>
    <mergeCell ref="A88:A89"/>
    <mergeCell ref="B88:B89"/>
    <mergeCell ref="A93:A94"/>
    <mergeCell ref="B93:B94"/>
    <mergeCell ref="A78:A79"/>
    <mergeCell ref="B78:B79"/>
    <mergeCell ref="A81:A82"/>
    <mergeCell ref="B81:B82"/>
    <mergeCell ref="A83:A84"/>
    <mergeCell ref="B83:B84"/>
    <mergeCell ref="A71:A72"/>
    <mergeCell ref="B71:B72"/>
    <mergeCell ref="A74:A75"/>
    <mergeCell ref="B74:B75"/>
    <mergeCell ref="A76:A77"/>
    <mergeCell ref="B76:B77"/>
    <mergeCell ref="A63:A64"/>
    <mergeCell ref="B63:B64"/>
    <mergeCell ref="A65:A66"/>
    <mergeCell ref="B65:B66"/>
    <mergeCell ref="A68:A69"/>
    <mergeCell ref="B68:B69"/>
    <mergeCell ref="A57:A58"/>
    <mergeCell ref="B57:B58"/>
    <mergeCell ref="A59:A60"/>
    <mergeCell ref="B59:B60"/>
    <mergeCell ref="A61:A62"/>
    <mergeCell ref="B61:B62"/>
    <mergeCell ref="A50:A51"/>
    <mergeCell ref="B50:B51"/>
    <mergeCell ref="A52:A53"/>
    <mergeCell ref="B52:B53"/>
    <mergeCell ref="A54:A55"/>
    <mergeCell ref="B54:B55"/>
    <mergeCell ref="A42:A43"/>
    <mergeCell ref="B42:B43"/>
    <mergeCell ref="A45:A46"/>
    <mergeCell ref="B45:B46"/>
    <mergeCell ref="A47:A48"/>
    <mergeCell ref="B47:B48"/>
    <mergeCell ref="A34:A35"/>
    <mergeCell ref="B34:B35"/>
    <mergeCell ref="A36:A37"/>
    <mergeCell ref="B36:B37"/>
    <mergeCell ref="A40:A41"/>
    <mergeCell ref="B40:B41"/>
    <mergeCell ref="A27:A28"/>
    <mergeCell ref="B27:B28"/>
    <mergeCell ref="A29:A30"/>
    <mergeCell ref="B29:B30"/>
    <mergeCell ref="A32:A33"/>
    <mergeCell ref="B32:B33"/>
    <mergeCell ref="A20:A21"/>
    <mergeCell ref="B20:B21"/>
    <mergeCell ref="A23:A24"/>
    <mergeCell ref="B23:B24"/>
    <mergeCell ref="A25:A26"/>
    <mergeCell ref="B25:B26"/>
    <mergeCell ref="H11:H12"/>
    <mergeCell ref="I11:I12"/>
    <mergeCell ref="A16:A17"/>
    <mergeCell ref="B16:B17"/>
    <mergeCell ref="A18:A19"/>
    <mergeCell ref="B18:B19"/>
    <mergeCell ref="A6:I6"/>
    <mergeCell ref="A7:I7"/>
    <mergeCell ref="A8:I8"/>
    <mergeCell ref="A10:I10"/>
    <mergeCell ref="A11:A12"/>
    <mergeCell ref="B11:C12"/>
    <mergeCell ref="D11:D12"/>
    <mergeCell ref="E11:E12"/>
    <mergeCell ref="F11:F12"/>
    <mergeCell ref="G11:G12"/>
  </mergeCells>
  <pageMargins left="0.39370078740157483" right="0.23622047244094491" top="0.39370078740157483" bottom="0.31496062992125984" header="0.31496062992125984" footer="0.31496062992125984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РБ 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2025-01-29T13:09:14Z</dcterms:created>
  <dcterms:modified xsi:type="dcterms:W3CDTF">2025-01-29T13:09:59Z</dcterms:modified>
</cp:coreProperties>
</file>